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kerjaan Umum dan Penataan Ruang\DSS DPUPR_UPLOAD\"/>
    </mc:Choice>
  </mc:AlternateContent>
  <xr:revisionPtr revIDLastSave="0" documentId="8_{BCAE9617-00B0-484C-992C-B8F98E5F20DC}" xr6:coauthVersionLast="47" xr6:coauthVersionMax="47" xr10:uidLastSave="{00000000-0000-0000-0000-000000000000}"/>
  <bookViews>
    <workbookView xWindow="-108" yWindow="-108" windowWidth="23256" windowHeight="12456" xr2:uid="{E5B2E83E-C2A8-460A-8980-CDC01A65E2C6}"/>
  </bookViews>
  <sheets>
    <sheet name="Data Penyedot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1" i="1" l="1"/>
  <c r="M231" i="1"/>
  <c r="H231" i="1"/>
  <c r="F231" i="1"/>
  <c r="N210" i="1"/>
  <c r="M210" i="1"/>
  <c r="H210" i="1"/>
  <c r="N188" i="1"/>
  <c r="M188" i="1"/>
  <c r="H188" i="1"/>
  <c r="F188" i="1"/>
  <c r="N161" i="1"/>
  <c r="M161" i="1"/>
  <c r="F161" i="1"/>
  <c r="N160" i="1"/>
  <c r="M160" i="1"/>
  <c r="H160" i="1"/>
  <c r="N146" i="1"/>
  <c r="M146" i="1"/>
  <c r="H146" i="1"/>
  <c r="F146" i="1"/>
  <c r="N133" i="1"/>
  <c r="M133" i="1"/>
  <c r="H133" i="1"/>
  <c r="H161" i="1" s="1"/>
  <c r="F133" i="1"/>
  <c r="N105" i="1"/>
  <c r="M105" i="1"/>
  <c r="H105" i="1"/>
  <c r="F105" i="1"/>
  <c r="N97" i="1"/>
  <c r="M97" i="1"/>
  <c r="H97" i="1"/>
  <c r="H106" i="1" s="1"/>
  <c r="F97" i="1"/>
  <c r="F106" i="1" s="1"/>
  <c r="N81" i="1"/>
  <c r="N106" i="1" s="1"/>
  <c r="H81" i="1"/>
  <c r="M79" i="1"/>
  <c r="M78" i="1"/>
  <c r="M77" i="1"/>
  <c r="M76" i="1"/>
  <c r="M75" i="1"/>
  <c r="M73" i="1"/>
  <c r="M71" i="1"/>
  <c r="M70" i="1"/>
  <c r="M69" i="1"/>
  <c r="M68" i="1"/>
  <c r="M67" i="1"/>
  <c r="M66" i="1"/>
  <c r="M81" i="1" s="1"/>
  <c r="M106" i="1" s="1"/>
  <c r="L58" i="1"/>
  <c r="K58" i="1"/>
  <c r="O57" i="1"/>
  <c r="O58" i="1" s="1"/>
  <c r="N239" i="1" s="1"/>
  <c r="N57" i="1"/>
  <c r="K57" i="1"/>
  <c r="H57" i="1"/>
  <c r="F57" i="1"/>
  <c r="N40" i="1"/>
  <c r="L40" i="1"/>
  <c r="H40" i="1"/>
  <c r="F40" i="1"/>
  <c r="F58" i="1" s="1"/>
  <c r="N21" i="1"/>
  <c r="N58" i="1" s="1"/>
  <c r="M239" i="1" s="1"/>
  <c r="H21" i="1"/>
  <c r="H58" i="1" s="1"/>
  <c r="F21" i="1"/>
  <c r="L239" i="1" l="1"/>
</calcChain>
</file>

<file path=xl/sharedStrings.xml><?xml version="1.0" encoding="utf-8"?>
<sst xmlns="http://schemas.openxmlformats.org/spreadsheetml/2006/main" count="336" uniqueCount="102">
  <si>
    <t>Jenis Pelanggan ( Unit )</t>
  </si>
  <si>
    <t>TAHUN</t>
  </si>
  <si>
    <t>BULAN</t>
  </si>
  <si>
    <t>Kecamatan</t>
  </si>
  <si>
    <t>Kelurahan / Desa</t>
  </si>
  <si>
    <t>Rumah Tngga (L2T2)</t>
  </si>
  <si>
    <t>Penyedotan Manual (L2T3)</t>
  </si>
  <si>
    <t>Penyedotan Manual L2T3  (Retribusi )</t>
  </si>
  <si>
    <t xml:space="preserve">IPAL </t>
  </si>
  <si>
    <t>IPAL Kombiasi mck</t>
  </si>
  <si>
    <t>Jumlah</t>
  </si>
  <si>
    <t xml:space="preserve">Vol. (M³)
</t>
  </si>
  <si>
    <t>Jumlah Ratasi Rata2/hari</t>
  </si>
  <si>
    <t>Januari</t>
  </si>
  <si>
    <t>Taliwang</t>
  </si>
  <si>
    <t>Sampir</t>
  </si>
  <si>
    <t>Menala</t>
  </si>
  <si>
    <t>Dalam</t>
  </si>
  <si>
    <t>Arab Kenangan</t>
  </si>
  <si>
    <t>Seloto</t>
  </si>
  <si>
    <t>Kuang</t>
  </si>
  <si>
    <t>Brang Rea</t>
  </si>
  <si>
    <t>Bangkat Munteh</t>
  </si>
  <si>
    <t>Brang Ene</t>
  </si>
  <si>
    <t>Manemeng</t>
  </si>
  <si>
    <t>Seteluk</t>
  </si>
  <si>
    <t>Lamusung</t>
  </si>
  <si>
    <t>Seteluk Tengah</t>
  </si>
  <si>
    <t>Poto Tano</t>
  </si>
  <si>
    <t>Kiantar</t>
  </si>
  <si>
    <t>Maluk</t>
  </si>
  <si>
    <t>JUMLAH</t>
  </si>
  <si>
    <t>Februari</t>
  </si>
  <si>
    <t>Bugis</t>
  </si>
  <si>
    <t>Banjar</t>
  </si>
  <si>
    <t>Telaga Bertong</t>
  </si>
  <si>
    <t>Sapugara Bree</t>
  </si>
  <si>
    <t>Bangkat Munte</t>
  </si>
  <si>
    <t>Lampok</t>
  </si>
  <si>
    <t>Seran</t>
  </si>
  <si>
    <t>Tuananga</t>
  </si>
  <si>
    <t>Maret</t>
  </si>
  <si>
    <t>Tamekan</t>
  </si>
  <si>
    <t>Batu Putih</t>
  </si>
  <si>
    <t>Tepas</t>
  </si>
  <si>
    <t>Seteluk Atas</t>
  </si>
  <si>
    <t>Kokarlian</t>
  </si>
  <si>
    <t>TOTAL</t>
  </si>
  <si>
    <t>IPAL</t>
  </si>
  <si>
    <t>April</t>
  </si>
  <si>
    <t>15,05</t>
  </si>
  <si>
    <t>Sermong</t>
  </si>
  <si>
    <t>Kertasari</t>
  </si>
  <si>
    <t>7,7</t>
  </si>
  <si>
    <t xml:space="preserve">Tepas </t>
  </si>
  <si>
    <t>Desa Beru</t>
  </si>
  <si>
    <t>Mai</t>
  </si>
  <si>
    <t>4,5</t>
  </si>
  <si>
    <t>3,5</t>
  </si>
  <si>
    <t>Lamunga</t>
  </si>
  <si>
    <t>fajar</t>
  </si>
  <si>
    <t>Jreweh</t>
  </si>
  <si>
    <t>Jelenga</t>
  </si>
  <si>
    <t>Juni</t>
  </si>
  <si>
    <t>Klanir</t>
  </si>
  <si>
    <t>IPAL Komunal</t>
  </si>
  <si>
    <t>Juli</t>
  </si>
  <si>
    <t>Kalimantong</t>
  </si>
  <si>
    <t>Menemeng</t>
  </si>
  <si>
    <t>Tapir</t>
  </si>
  <si>
    <t>Desa Loka</t>
  </si>
  <si>
    <t>Air Suning</t>
  </si>
  <si>
    <t>Tua Nanga</t>
  </si>
  <si>
    <t>Agustus</t>
  </si>
  <si>
    <t>6,5</t>
  </si>
  <si>
    <t>Mura</t>
  </si>
  <si>
    <t>Saptember</t>
  </si>
  <si>
    <t>2,5</t>
  </si>
  <si>
    <t>Meraran</t>
  </si>
  <si>
    <t>Senayan</t>
  </si>
  <si>
    <t>Tambak Sari</t>
  </si>
  <si>
    <t>Jereweh</t>
  </si>
  <si>
    <t>Dasan Anyar</t>
  </si>
  <si>
    <t>Goa</t>
  </si>
  <si>
    <t>IPAL Kombinasi mck</t>
  </si>
  <si>
    <t>Oktober</t>
  </si>
  <si>
    <t>Labuhan lalar</t>
  </si>
  <si>
    <t>Seminar salit</t>
  </si>
  <si>
    <t>Bangkat Monteh</t>
  </si>
  <si>
    <t>Moteng</t>
  </si>
  <si>
    <t>Belo</t>
  </si>
  <si>
    <t>November</t>
  </si>
  <si>
    <t>Lamuntet</t>
  </si>
  <si>
    <t>Desember</t>
  </si>
  <si>
    <t xml:space="preserve"> </t>
  </si>
  <si>
    <t>Tepas Sepakat</t>
  </si>
  <si>
    <t>Kalomantong</t>
  </si>
  <si>
    <t>Tano</t>
  </si>
  <si>
    <t>L2T2</t>
  </si>
  <si>
    <t>L2T3</t>
  </si>
  <si>
    <t>M3</t>
  </si>
  <si>
    <t>TOTAL JUMLAH PENYEDOTAN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</si>
</sst>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 Black"/>
      <family val="2"/>
    </font>
    <font>
      <sz val="12"/>
      <color theme="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4"/>
      <color theme="0"/>
      <name val="Arial Narrow"/>
      <family val="2"/>
    </font>
    <font>
      <b/>
      <sz val="12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219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8" borderId="2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/>
    </xf>
    <xf numFmtId="0" fontId="6" fillId="8" borderId="3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 wrapText="1"/>
    </xf>
    <xf numFmtId="0" fontId="6" fillId="8" borderId="5" xfId="5" applyFont="1" applyFill="1" applyBorder="1" applyAlignment="1">
      <alignment horizontal="center" vertical="center"/>
    </xf>
    <xf numFmtId="0" fontId="6" fillId="7" borderId="5" xfId="2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left"/>
    </xf>
    <xf numFmtId="0" fontId="8" fillId="7" borderId="4" xfId="2" applyFont="1" applyFill="1" applyBorder="1" applyAlignment="1">
      <alignment horizontal="left" vertical="center"/>
    </xf>
    <xf numFmtId="0" fontId="8" fillId="7" borderId="4" xfId="2" applyFont="1" applyFill="1" applyBorder="1" applyAlignment="1">
      <alignment horizontal="center" vertical="center"/>
    </xf>
    <xf numFmtId="0" fontId="8" fillId="7" borderId="4" xfId="2" applyFont="1" applyFill="1" applyBorder="1"/>
    <xf numFmtId="0" fontId="8" fillId="7" borderId="4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8" fillId="7" borderId="4" xfId="2" applyFont="1" applyFill="1" applyBorder="1"/>
    <xf numFmtId="0" fontId="6" fillId="8" borderId="6" xfId="5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/>
    </xf>
    <xf numFmtId="0" fontId="8" fillId="7" borderId="4" xfId="2" applyFont="1" applyFill="1" applyBorder="1" applyAlignment="1">
      <alignment wrapText="1"/>
    </xf>
    <xf numFmtId="0" fontId="8" fillId="7" borderId="7" xfId="2" applyFont="1" applyFill="1" applyBorder="1" applyAlignment="1">
      <alignment horizontal="center" vertical="center"/>
    </xf>
    <xf numFmtId="0" fontId="8" fillId="7" borderId="8" xfId="2" applyFont="1" applyFill="1" applyBorder="1" applyAlignment="1">
      <alignment horizontal="center" vertical="center"/>
    </xf>
    <xf numFmtId="0" fontId="7" fillId="7" borderId="4" xfId="4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8" fillId="7" borderId="7" xfId="2" applyFont="1" applyFill="1" applyBorder="1" applyAlignment="1"/>
    <xf numFmtId="0" fontId="8" fillId="7" borderId="8" xfId="2" applyFont="1" applyFill="1" applyBorder="1" applyAlignment="1"/>
    <xf numFmtId="0" fontId="8" fillId="7" borderId="9" xfId="2" applyFont="1" applyFill="1" applyBorder="1" applyAlignment="1"/>
    <xf numFmtId="0" fontId="6" fillId="7" borderId="10" xfId="2" applyFont="1" applyFill="1" applyBorder="1" applyAlignment="1">
      <alignment horizontal="center" vertical="center"/>
    </xf>
    <xf numFmtId="0" fontId="8" fillId="10" borderId="6" xfId="2" applyFont="1" applyFill="1" applyBorder="1" applyAlignment="1">
      <alignment horizontal="center" vertical="center"/>
    </xf>
    <xf numFmtId="0" fontId="9" fillId="10" borderId="11" xfId="2" applyFont="1" applyFill="1" applyBorder="1" applyAlignment="1">
      <alignment horizontal="center"/>
    </xf>
    <xf numFmtId="0" fontId="9" fillId="10" borderId="12" xfId="2" applyFont="1" applyFill="1" applyBorder="1" applyAlignment="1">
      <alignment horizontal="center"/>
    </xf>
    <xf numFmtId="0" fontId="9" fillId="10" borderId="13" xfId="2" applyFont="1" applyFill="1" applyBorder="1" applyAlignment="1">
      <alignment horizontal="center"/>
    </xf>
    <xf numFmtId="0" fontId="6" fillId="10" borderId="11" xfId="2" applyFont="1" applyFill="1" applyBorder="1" applyAlignment="1">
      <alignment horizontal="center" vertical="center"/>
    </xf>
    <xf numFmtId="0" fontId="6" fillId="10" borderId="13" xfId="2" applyFont="1" applyFill="1" applyBorder="1" applyAlignment="1">
      <alignment horizontal="center" vertical="center"/>
    </xf>
    <xf numFmtId="0" fontId="6" fillId="10" borderId="7" xfId="2" applyFont="1" applyFill="1" applyBorder="1" applyAlignment="1">
      <alignment horizontal="center" vertical="center"/>
    </xf>
    <xf numFmtId="0" fontId="6" fillId="10" borderId="9" xfId="2" applyFont="1" applyFill="1" applyBorder="1" applyAlignment="1">
      <alignment horizontal="center" vertical="center"/>
    </xf>
    <xf numFmtId="0" fontId="6" fillId="10" borderId="8" xfId="2" applyFont="1" applyFill="1" applyBorder="1" applyAlignment="1">
      <alignment horizontal="center" vertical="center"/>
    </xf>
    <xf numFmtId="0" fontId="8" fillId="10" borderId="5" xfId="2" applyFont="1" applyFill="1" applyBorder="1" applyAlignment="1">
      <alignment horizontal="center"/>
    </xf>
    <xf numFmtId="0" fontId="6" fillId="10" borderId="5" xfId="2" applyFont="1" applyFill="1" applyBorder="1" applyAlignment="1">
      <alignment horizontal="center" vertical="center"/>
    </xf>
    <xf numFmtId="0" fontId="9" fillId="10" borderId="5" xfId="2" applyFont="1" applyFill="1" applyBorder="1" applyAlignment="1">
      <alignment horizontal="center"/>
    </xf>
    <xf numFmtId="0" fontId="6" fillId="7" borderId="4" xfId="2" applyFont="1" applyFill="1" applyBorder="1" applyAlignment="1">
      <alignment horizontal="center" vertical="center"/>
    </xf>
    <xf numFmtId="0" fontId="8" fillId="7" borderId="4" xfId="2" applyFont="1" applyFill="1" applyBorder="1" applyAlignment="1">
      <alignment horizontal="left"/>
    </xf>
    <xf numFmtId="0" fontId="8" fillId="7" borderId="4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left"/>
    </xf>
    <xf numFmtId="0" fontId="8" fillId="7" borderId="8" xfId="2" applyFont="1" applyFill="1" applyBorder="1" applyAlignment="1">
      <alignment horizontal="left"/>
    </xf>
    <xf numFmtId="0" fontId="8" fillId="10" borderId="4" xfId="2" applyFont="1" applyFill="1" applyBorder="1" applyAlignment="1">
      <alignment horizontal="center" vertical="center"/>
    </xf>
    <xf numFmtId="0" fontId="8" fillId="10" borderId="7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8" xfId="2" applyFont="1" applyFill="1" applyBorder="1" applyAlignment="1">
      <alignment horizontal="center"/>
    </xf>
    <xf numFmtId="0" fontId="6" fillId="10" borderId="7" xfId="2" applyFont="1" applyFill="1" applyBorder="1" applyAlignment="1">
      <alignment horizontal="center"/>
    </xf>
    <xf numFmtId="0" fontId="6" fillId="10" borderId="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4" xfId="2" applyFont="1" applyFill="1" applyBorder="1" applyAlignment="1"/>
    <xf numFmtId="0" fontId="6" fillId="10" borderId="4" xfId="2" applyFont="1" applyFill="1" applyBorder="1" applyAlignment="1">
      <alignment horizontal="center" vertical="center"/>
    </xf>
    <xf numFmtId="0" fontId="7" fillId="7" borderId="4" xfId="2" applyFont="1" applyFill="1" applyBorder="1"/>
    <xf numFmtId="0" fontId="8" fillId="7" borderId="7" xfId="2" applyFont="1" applyFill="1" applyBorder="1" applyAlignment="1">
      <alignment vertical="center"/>
    </xf>
    <xf numFmtId="0" fontId="8" fillId="7" borderId="9" xfId="2" applyFont="1" applyFill="1" applyBorder="1" applyAlignment="1">
      <alignment vertical="center"/>
    </xf>
    <xf numFmtId="0" fontId="8" fillId="7" borderId="8" xfId="2" applyFont="1" applyFill="1" applyBorder="1" applyAlignment="1">
      <alignment vertical="center"/>
    </xf>
    <xf numFmtId="0" fontId="6" fillId="8" borderId="10" xfId="5" applyFont="1" applyFill="1" applyBorder="1" applyAlignment="1">
      <alignment horizontal="center" vertical="center"/>
    </xf>
    <xf numFmtId="0" fontId="6" fillId="10" borderId="4" xfId="2" applyFont="1" applyFill="1" applyBorder="1"/>
    <xf numFmtId="0" fontId="6" fillId="10" borderId="5" xfId="2" applyFont="1" applyFill="1" applyBorder="1"/>
    <xf numFmtId="0" fontId="8" fillId="10" borderId="11" xfId="2" applyFont="1" applyFill="1" applyBorder="1" applyAlignment="1">
      <alignment horizontal="center"/>
    </xf>
    <xf numFmtId="0" fontId="8" fillId="10" borderId="12" xfId="2" applyFont="1" applyFill="1" applyBorder="1" applyAlignment="1">
      <alignment horizontal="center"/>
    </xf>
    <xf numFmtId="0" fontId="8" fillId="10" borderId="13" xfId="2" applyFont="1" applyFill="1" applyBorder="1" applyAlignment="1">
      <alignment horizontal="center"/>
    </xf>
    <xf numFmtId="0" fontId="6" fillId="9" borderId="4" xfId="2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center"/>
    </xf>
    <xf numFmtId="0" fontId="10" fillId="9" borderId="5" xfId="3" applyFont="1" applyFill="1" applyBorder="1" applyAlignment="1">
      <alignment horizontal="center"/>
    </xf>
    <xf numFmtId="0" fontId="11" fillId="9" borderId="4" xfId="3" applyFont="1" applyFill="1" applyBorder="1" applyAlignment="1">
      <alignment horizontal="center" vertical="center"/>
    </xf>
    <xf numFmtId="0" fontId="11" fillId="11" borderId="4" xfId="3" applyFont="1" applyFill="1" applyBorder="1" applyAlignment="1">
      <alignment horizontal="center" vertical="center"/>
    </xf>
    <xf numFmtId="0" fontId="6" fillId="9" borderId="5" xfId="3" applyFont="1" applyFill="1" applyBorder="1" applyAlignment="1">
      <alignment horizontal="center" vertical="center"/>
    </xf>
    <xf numFmtId="0" fontId="10" fillId="9" borderId="11" xfId="3" applyFont="1" applyFill="1" applyBorder="1" applyAlignment="1">
      <alignment horizontal="center"/>
    </xf>
    <xf numFmtId="0" fontId="10" fillId="9" borderId="12" xfId="3" applyFont="1" applyFill="1" applyBorder="1" applyAlignment="1">
      <alignment horizontal="center"/>
    </xf>
    <xf numFmtId="0" fontId="10" fillId="9" borderId="13" xfId="3" applyFont="1" applyFill="1" applyBorder="1" applyAlignment="1">
      <alignment horizontal="center"/>
    </xf>
    <xf numFmtId="0" fontId="10" fillId="9" borderId="10" xfId="3" applyFont="1" applyFill="1" applyBorder="1" applyAlignment="1">
      <alignment horizontal="center"/>
    </xf>
    <xf numFmtId="0" fontId="6" fillId="9" borderId="10" xfId="3" applyFont="1" applyFill="1" applyBorder="1" applyAlignment="1">
      <alignment horizontal="center" vertical="center"/>
    </xf>
    <xf numFmtId="0" fontId="10" fillId="9" borderId="14" xfId="3" applyFont="1" applyFill="1" applyBorder="1" applyAlignment="1">
      <alignment horizontal="center"/>
    </xf>
    <xf numFmtId="0" fontId="10" fillId="9" borderId="15" xfId="3" applyFont="1" applyFill="1" applyBorder="1" applyAlignment="1">
      <alignment horizontal="center"/>
    </xf>
    <xf numFmtId="0" fontId="10" fillId="9" borderId="16" xfId="3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 vertical="center"/>
    </xf>
    <xf numFmtId="0" fontId="6" fillId="8" borderId="2" xfId="5" applyFont="1" applyFill="1" applyBorder="1" applyAlignment="1">
      <alignment horizontal="center" vertical="center"/>
    </xf>
    <xf numFmtId="3" fontId="8" fillId="7" borderId="4" xfId="2" applyNumberFormat="1" applyFont="1" applyFill="1" applyBorder="1" applyAlignment="1">
      <alignment horizontal="center"/>
    </xf>
    <xf numFmtId="0" fontId="8" fillId="7" borderId="7" xfId="2" applyFont="1" applyFill="1" applyBorder="1" applyAlignment="1">
      <alignment horizontal="left" vertical="center"/>
    </xf>
    <xf numFmtId="0" fontId="8" fillId="7" borderId="8" xfId="2" applyFont="1" applyFill="1" applyBorder="1" applyAlignment="1">
      <alignment horizontal="left" vertic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7" fillId="7" borderId="4" xfId="2" applyFont="1" applyFill="1" applyBorder="1" applyAlignment="1">
      <alignment horizontal="center" vertical="center"/>
    </xf>
    <xf numFmtId="0" fontId="8" fillId="10" borderId="8" xfId="2" applyFont="1" applyFill="1" applyBorder="1" applyAlignment="1">
      <alignment vertical="center"/>
    </xf>
    <xf numFmtId="0" fontId="6" fillId="10" borderId="4" xfId="2" applyFont="1" applyFill="1" applyBorder="1" applyAlignment="1">
      <alignment vertical="center"/>
    </xf>
    <xf numFmtId="0" fontId="8" fillId="7" borderId="7" xfId="2" applyFont="1" applyFill="1" applyBorder="1"/>
    <xf numFmtId="0" fontId="8" fillId="7" borderId="9" xfId="2" applyFont="1" applyFill="1" applyBorder="1"/>
    <xf numFmtId="0" fontId="8" fillId="7" borderId="8" xfId="2" applyFont="1" applyFill="1" applyBorder="1"/>
    <xf numFmtId="0" fontId="12" fillId="0" borderId="4" xfId="0" applyFont="1" applyBorder="1" applyAlignment="1">
      <alignment horizontal="center"/>
    </xf>
    <xf numFmtId="0" fontId="6" fillId="8" borderId="0" xfId="5" applyFont="1" applyFill="1" applyBorder="1" applyAlignment="1">
      <alignment horizontal="center" vertical="center"/>
    </xf>
    <xf numFmtId="0" fontId="8" fillId="7" borderId="5" xfId="2" applyFont="1" applyFill="1" applyBorder="1"/>
    <xf numFmtId="0" fontId="8" fillId="7" borderId="5" xfId="2" applyFont="1" applyFill="1" applyBorder="1" applyAlignment="1">
      <alignment horizontal="center" vertical="center"/>
    </xf>
    <xf numFmtId="0" fontId="8" fillId="7" borderId="5" xfId="2" applyFont="1" applyFill="1" applyBorder="1" applyAlignment="1">
      <alignment horizontal="center"/>
    </xf>
    <xf numFmtId="0" fontId="8" fillId="7" borderId="7" xfId="2" applyFont="1" applyFill="1" applyBorder="1"/>
    <xf numFmtId="0" fontId="8" fillId="7" borderId="9" xfId="2" applyFont="1" applyFill="1" applyBorder="1"/>
    <xf numFmtId="0" fontId="8" fillId="7" borderId="8" xfId="2" applyFont="1" applyFill="1" applyBorder="1"/>
    <xf numFmtId="0" fontId="8" fillId="10" borderId="5" xfId="2" applyFont="1" applyFill="1" applyBorder="1" applyAlignment="1">
      <alignment horizontal="center" vertical="center"/>
    </xf>
    <xf numFmtId="0" fontId="11" fillId="11" borderId="5" xfId="3" applyFont="1" applyFill="1" applyBorder="1" applyAlignment="1">
      <alignment horizontal="center" vertical="center"/>
    </xf>
    <xf numFmtId="0" fontId="11" fillId="9" borderId="5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9" borderId="10" xfId="3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/>
    </xf>
    <xf numFmtId="0" fontId="6" fillId="8" borderId="8" xfId="1" applyFont="1" applyFill="1" applyBorder="1" applyAlignment="1">
      <alignment horizontal="center"/>
    </xf>
    <xf numFmtId="0" fontId="6" fillId="9" borderId="5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6" fillId="9" borderId="13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center" vertical="center"/>
    </xf>
    <xf numFmtId="0" fontId="6" fillId="9" borderId="17" xfId="1" applyFont="1" applyFill="1" applyBorder="1" applyAlignment="1">
      <alignment horizontal="center" vertical="center"/>
    </xf>
    <xf numFmtId="0" fontId="6" fillId="9" borderId="18" xfId="1" applyFont="1" applyFill="1" applyBorder="1" applyAlignment="1">
      <alignment horizontal="center" vertical="center"/>
    </xf>
    <xf numFmtId="0" fontId="6" fillId="9" borderId="0" xfId="1" applyFont="1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14" xfId="1" applyFont="1" applyFill="1" applyBorder="1" applyAlignment="1">
      <alignment horizontal="center" vertical="center"/>
    </xf>
    <xf numFmtId="0" fontId="6" fillId="9" borderId="16" xfId="1" applyFont="1" applyFill="1" applyBorder="1" applyAlignment="1">
      <alignment horizontal="center" vertical="center"/>
    </xf>
    <xf numFmtId="0" fontId="6" fillId="9" borderId="15" xfId="1" applyFont="1" applyFill="1" applyBorder="1" applyAlignment="1">
      <alignment horizontal="center" vertical="center"/>
    </xf>
    <xf numFmtId="0" fontId="8" fillId="7" borderId="7" xfId="2" applyFont="1" applyFill="1" applyBorder="1" applyAlignment="1">
      <alignment vertical="center"/>
    </xf>
    <xf numFmtId="0" fontId="8" fillId="7" borderId="8" xfId="2" applyFont="1" applyFill="1" applyBorder="1" applyAlignment="1">
      <alignment vertical="center"/>
    </xf>
    <xf numFmtId="0" fontId="8" fillId="7" borderId="7" xfId="2" applyFont="1" applyFill="1" applyBorder="1" applyAlignment="1"/>
    <xf numFmtId="0" fontId="8" fillId="7" borderId="9" xfId="2" applyFont="1" applyFill="1" applyBorder="1" applyAlignment="1"/>
    <xf numFmtId="0" fontId="8" fillId="7" borderId="8" xfId="2" applyFont="1" applyFill="1" applyBorder="1" applyAlignment="1"/>
    <xf numFmtId="0" fontId="6" fillId="7" borderId="4" xfId="2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 vertical="center"/>
    </xf>
    <xf numFmtId="0" fontId="7" fillId="7" borderId="9" xfId="2" applyFont="1" applyFill="1" applyBorder="1" applyAlignment="1">
      <alignment horizontal="center" vertical="center"/>
    </xf>
    <xf numFmtId="0" fontId="7" fillId="7" borderId="8" xfId="2" applyFont="1" applyFill="1" applyBorder="1" applyAlignment="1">
      <alignment horizontal="center" vertical="center"/>
    </xf>
    <xf numFmtId="0" fontId="8" fillId="7" borderId="4" xfId="4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/>
    </xf>
    <xf numFmtId="0" fontId="7" fillId="7" borderId="9" xfId="2" applyFont="1" applyFill="1" applyBorder="1" applyAlignment="1">
      <alignment horizontal="center"/>
    </xf>
    <xf numFmtId="0" fontId="7" fillId="7" borderId="8" xfId="2" applyFont="1" applyFill="1" applyBorder="1" applyAlignment="1">
      <alignment horizontal="center"/>
    </xf>
    <xf numFmtId="0" fontId="8" fillId="7" borderId="4" xfId="2" applyFont="1" applyFill="1" applyBorder="1" applyAlignment="1"/>
    <xf numFmtId="0" fontId="8" fillId="12" borderId="4" xfId="2" applyFont="1" applyFill="1" applyBorder="1" applyAlignment="1">
      <alignment horizontal="center" vertical="center"/>
    </xf>
    <xf numFmtId="0" fontId="8" fillId="12" borderId="4" xfId="2" applyFont="1" applyFill="1" applyBorder="1" applyAlignment="1"/>
    <xf numFmtId="0" fontId="8" fillId="12" borderId="7" xfId="2" applyFont="1" applyFill="1" applyBorder="1" applyAlignment="1">
      <alignment horizontal="center"/>
    </xf>
    <xf numFmtId="0" fontId="8" fillId="12" borderId="8" xfId="2" applyFont="1" applyFill="1" applyBorder="1" applyAlignment="1">
      <alignment horizontal="center"/>
    </xf>
    <xf numFmtId="0" fontId="8" fillId="12" borderId="9" xfId="2" applyFont="1" applyFill="1" applyBorder="1" applyAlignment="1">
      <alignment horizontal="center"/>
    </xf>
    <xf numFmtId="0" fontId="8" fillId="12" borderId="8" xfId="2" applyFont="1" applyFill="1" applyBorder="1" applyAlignment="1"/>
    <xf numFmtId="0" fontId="0" fillId="7" borderId="0" xfId="0" applyFill="1"/>
    <xf numFmtId="0" fontId="8" fillId="7" borderId="4" xfId="2" applyFont="1" applyFill="1" applyBorder="1" applyAlignment="1">
      <alignment vertical="center"/>
    </xf>
    <xf numFmtId="3" fontId="8" fillId="7" borderId="7" xfId="2" applyNumberFormat="1" applyFont="1" applyFill="1" applyBorder="1" applyAlignment="1">
      <alignment horizontal="center"/>
    </xf>
    <xf numFmtId="3" fontId="8" fillId="7" borderId="9" xfId="2" applyNumberFormat="1" applyFont="1" applyFill="1" applyBorder="1" applyAlignment="1">
      <alignment horizontal="center"/>
    </xf>
    <xf numFmtId="3" fontId="8" fillId="7" borderId="8" xfId="2" applyNumberFormat="1" applyFont="1" applyFill="1" applyBorder="1" applyAlignment="1">
      <alignment horizontal="center"/>
    </xf>
    <xf numFmtId="0" fontId="8" fillId="12" borderId="4" xfId="2" applyFont="1" applyFill="1" applyBorder="1"/>
    <xf numFmtId="0" fontId="0" fillId="12" borderId="7" xfId="0" applyFill="1" applyBorder="1"/>
    <xf numFmtId="0" fontId="0" fillId="12" borderId="8" xfId="0" applyFill="1" applyBorder="1"/>
    <xf numFmtId="0" fontId="8" fillId="12" borderId="9" xfId="2" applyFont="1" applyFill="1" applyBorder="1" applyAlignment="1"/>
    <xf numFmtId="0" fontId="8" fillId="12" borderId="4" xfId="2" applyFont="1" applyFill="1" applyBorder="1" applyAlignment="1">
      <alignment horizontal="center"/>
    </xf>
    <xf numFmtId="3" fontId="8" fillId="12" borderId="4" xfId="2" applyNumberFormat="1" applyFont="1" applyFill="1" applyBorder="1" applyAlignment="1">
      <alignment horizontal="center"/>
    </xf>
    <xf numFmtId="3" fontId="8" fillId="12" borderId="7" xfId="2" applyNumberFormat="1" applyFont="1" applyFill="1" applyBorder="1" applyAlignment="1">
      <alignment horizontal="center" vertical="center"/>
    </xf>
    <xf numFmtId="3" fontId="8" fillId="12" borderId="9" xfId="2" applyNumberFormat="1" applyFont="1" applyFill="1" applyBorder="1" applyAlignment="1">
      <alignment horizontal="center" vertical="center"/>
    </xf>
    <xf numFmtId="3" fontId="8" fillId="12" borderId="8" xfId="2" applyNumberFormat="1" applyFont="1" applyFill="1" applyBorder="1" applyAlignment="1">
      <alignment horizontal="center" vertical="center"/>
    </xf>
    <xf numFmtId="0" fontId="0" fillId="12" borderId="0" xfId="0" applyFill="1"/>
    <xf numFmtId="0" fontId="8" fillId="7" borderId="7" xfId="2" applyFont="1" applyFill="1" applyBorder="1" applyAlignment="1">
      <alignment horizontal="center" vertical="center"/>
    </xf>
    <xf numFmtId="0" fontId="8" fillId="7" borderId="8" xfId="2" applyFont="1" applyFill="1" applyBorder="1" applyAlignment="1">
      <alignment horizontal="center" vertical="center"/>
    </xf>
    <xf numFmtId="3" fontId="8" fillId="7" borderId="4" xfId="2" applyNumberFormat="1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0" fontId="6" fillId="12" borderId="4" xfId="2" applyFont="1" applyFill="1" applyBorder="1"/>
    <xf numFmtId="0" fontId="8" fillId="12" borderId="7" xfId="2" applyFont="1" applyFill="1" applyBorder="1" applyAlignment="1">
      <alignment horizontal="center" vertical="center"/>
    </xf>
    <xf numFmtId="0" fontId="8" fillId="12" borderId="8" xfId="2" applyFont="1" applyFill="1" applyBorder="1" applyAlignment="1">
      <alignment horizontal="center" vertical="center"/>
    </xf>
    <xf numFmtId="0" fontId="8" fillId="12" borderId="9" xfId="2" applyFont="1" applyFill="1" applyBorder="1" applyAlignment="1">
      <alignment horizontal="center" vertical="center"/>
    </xf>
    <xf numFmtId="0" fontId="13" fillId="9" borderId="4" xfId="3" applyFont="1" applyFill="1" applyBorder="1" applyAlignment="1">
      <alignment horizontal="center" vertical="center"/>
    </xf>
    <xf numFmtId="0" fontId="13" fillId="9" borderId="5" xfId="3" applyFont="1" applyFill="1" applyBorder="1" applyAlignment="1">
      <alignment horizontal="center"/>
    </xf>
    <xf numFmtId="0" fontId="11" fillId="9" borderId="11" xfId="3" applyFont="1" applyFill="1" applyBorder="1" applyAlignment="1">
      <alignment horizontal="center" vertical="center"/>
    </xf>
    <xf numFmtId="0" fontId="11" fillId="9" borderId="13" xfId="3" applyFont="1" applyFill="1" applyBorder="1" applyAlignment="1">
      <alignment horizontal="center" vertical="center"/>
    </xf>
    <xf numFmtId="0" fontId="11" fillId="9" borderId="12" xfId="3" applyFont="1" applyFill="1" applyBorder="1" applyAlignment="1">
      <alignment horizontal="center" vertical="center"/>
    </xf>
    <xf numFmtId="0" fontId="13" fillId="9" borderId="4" xfId="3" applyFont="1" applyFill="1" applyBorder="1" applyAlignment="1">
      <alignment horizontal="center"/>
    </xf>
    <xf numFmtId="3" fontId="11" fillId="11" borderId="4" xfId="3" applyNumberFormat="1" applyFont="1" applyFill="1" applyBorder="1" applyAlignment="1">
      <alignment horizontal="center" vertical="center"/>
    </xf>
    <xf numFmtId="3" fontId="6" fillId="9" borderId="5" xfId="3" applyNumberFormat="1" applyFont="1" applyFill="1" applyBorder="1" applyAlignment="1">
      <alignment horizontal="center" vertical="center"/>
    </xf>
    <xf numFmtId="0" fontId="13" fillId="9" borderId="10" xfId="3" applyFont="1" applyFill="1" applyBorder="1" applyAlignment="1">
      <alignment horizontal="center"/>
    </xf>
    <xf numFmtId="0" fontId="11" fillId="9" borderId="14" xfId="3" applyFont="1" applyFill="1" applyBorder="1" applyAlignment="1">
      <alignment horizontal="center" vertical="center"/>
    </xf>
    <xf numFmtId="0" fontId="11" fillId="9" borderId="16" xfId="3" applyFont="1" applyFill="1" applyBorder="1" applyAlignment="1">
      <alignment horizontal="center" vertical="center"/>
    </xf>
    <xf numFmtId="0" fontId="11" fillId="9" borderId="15" xfId="3" applyFont="1" applyFill="1" applyBorder="1" applyAlignment="1">
      <alignment horizontal="center" vertical="center"/>
    </xf>
    <xf numFmtId="0" fontId="6" fillId="8" borderId="19" xfId="1" applyFont="1" applyFill="1" applyBorder="1" applyAlignment="1">
      <alignment horizontal="center"/>
    </xf>
    <xf numFmtId="0" fontId="6" fillId="8" borderId="15" xfId="1" applyFont="1" applyFill="1" applyBorder="1" applyAlignment="1">
      <alignment horizontal="center"/>
    </xf>
    <xf numFmtId="0" fontId="6" fillId="8" borderId="5" xfId="5" applyFont="1" applyFill="1" applyBorder="1" applyAlignment="1">
      <alignment vertical="center"/>
    </xf>
    <xf numFmtId="0" fontId="6" fillId="8" borderId="6" xfId="5" applyFont="1" applyFill="1" applyBorder="1" applyAlignment="1">
      <alignment vertical="center"/>
    </xf>
    <xf numFmtId="0" fontId="7" fillId="7" borderId="7" xfId="2" applyFont="1" applyFill="1" applyBorder="1" applyAlignment="1">
      <alignment vertical="center"/>
    </xf>
    <xf numFmtId="0" fontId="7" fillId="7" borderId="8" xfId="2" applyFont="1" applyFill="1" applyBorder="1" applyAlignment="1">
      <alignment vertical="center"/>
    </xf>
    <xf numFmtId="0" fontId="6" fillId="7" borderId="6" xfId="2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left" vertical="center"/>
    </xf>
    <xf numFmtId="0" fontId="8" fillId="7" borderId="8" xfId="2" applyFont="1" applyFill="1" applyBorder="1" applyAlignment="1">
      <alignment horizontal="left" vertical="center"/>
    </xf>
    <xf numFmtId="0" fontId="8" fillId="12" borderId="5" xfId="2" applyFont="1" applyFill="1" applyBorder="1" applyAlignment="1">
      <alignment horizontal="center" vertical="center"/>
    </xf>
    <xf numFmtId="0" fontId="8" fillId="12" borderId="4" xfId="2" applyFont="1" applyFill="1" applyBorder="1" applyAlignment="1">
      <alignment horizontal="left"/>
    </xf>
    <xf numFmtId="0" fontId="8" fillId="12" borderId="9" xfId="2" applyFont="1" applyFill="1" applyBorder="1" applyAlignment="1">
      <alignment vertical="center"/>
    </xf>
    <xf numFmtId="0" fontId="8" fillId="12" borderId="4" xfId="2" applyFont="1" applyFill="1" applyBorder="1" applyAlignment="1">
      <alignment vertical="center"/>
    </xf>
    <xf numFmtId="0" fontId="8" fillId="12" borderId="7" xfId="2" applyFont="1" applyFill="1" applyBorder="1" applyAlignment="1">
      <alignment vertical="center"/>
    </xf>
    <xf numFmtId="0" fontId="8" fillId="12" borderId="9" xfId="2" applyFont="1" applyFill="1" applyBorder="1" applyAlignment="1">
      <alignment vertical="center"/>
    </xf>
    <xf numFmtId="0" fontId="8" fillId="12" borderId="8" xfId="2" applyFont="1" applyFill="1" applyBorder="1" applyAlignment="1">
      <alignment vertical="center"/>
    </xf>
    <xf numFmtId="0" fontId="8" fillId="7" borderId="9" xfId="2" applyFont="1" applyFill="1" applyBorder="1" applyAlignment="1">
      <alignment vertical="center"/>
    </xf>
    <xf numFmtId="0" fontId="8" fillId="12" borderId="1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8" fillId="7" borderId="7" xfId="2" applyFont="1" applyFill="1" applyBorder="1" applyAlignment="1">
      <alignment horizontal="left"/>
    </xf>
    <xf numFmtId="0" fontId="8" fillId="7" borderId="8" xfId="2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11" borderId="4" xfId="3" applyFont="1" applyFill="1" applyBorder="1" applyAlignment="1">
      <alignment horizontal="center" vertical="center"/>
    </xf>
    <xf numFmtId="0" fontId="16" fillId="9" borderId="5" xfId="3" applyFont="1" applyFill="1" applyBorder="1" applyAlignment="1">
      <alignment horizontal="center" vertical="center"/>
    </xf>
    <xf numFmtId="0" fontId="16" fillId="9" borderId="10" xfId="3" applyFont="1" applyFill="1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7" fillId="0" borderId="15" xfId="0" applyFont="1" applyBorder="1" applyAlignment="1">
      <alignment horizontal="center"/>
    </xf>
    <xf numFmtId="3" fontId="17" fillId="0" borderId="15" xfId="0" applyNumberFormat="1" applyFont="1" applyBorder="1" applyAlignment="1">
      <alignment horizontal="center"/>
    </xf>
    <xf numFmtId="0" fontId="18" fillId="9" borderId="4" xfId="0" applyFont="1" applyFill="1" applyBorder="1" applyAlignment="1">
      <alignment horizontal="center" vertical="center"/>
    </xf>
    <xf numFmtId="3" fontId="18" fillId="9" borderId="5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</cellXfs>
  <cellStyles count="6">
    <cellStyle name="20% - Accent1" xfId="4" builtinId="30"/>
    <cellStyle name="40% - Accent1" xfId="5" builtinId="31"/>
    <cellStyle name="Accent1" xfId="3" builtinId="29"/>
    <cellStyle name="Bad" xfId="1" builtinId="27"/>
    <cellStyle name="Calculation" xfId="2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53E5-77CE-434E-BC1A-4C6FF6518B60}">
  <sheetPr>
    <pageSetUpPr fitToPage="1"/>
  </sheetPr>
  <dimension ref="A1:APS240"/>
  <sheetViews>
    <sheetView tabSelected="1" zoomScale="60" zoomScaleNormal="60" workbookViewId="0">
      <selection activeCell="K25" sqref="K25"/>
    </sheetView>
  </sheetViews>
  <sheetFormatPr defaultRowHeight="14.4" x14ac:dyDescent="0.3"/>
  <cols>
    <col min="1" max="1" width="14.77734375" customWidth="1"/>
    <col min="2" max="2" width="13.77734375" customWidth="1"/>
    <col min="3" max="3" width="27.21875" customWidth="1"/>
    <col min="4" max="4" width="17.77734375" customWidth="1"/>
    <col min="5" max="5" width="12.5546875" customWidth="1"/>
    <col min="6" max="6" width="15.21875" customWidth="1"/>
    <col min="7" max="7" width="14.88671875" customWidth="1"/>
    <col min="9" max="9" width="8.88671875" style="211"/>
    <col min="10" max="10" width="17" customWidth="1"/>
    <col min="11" max="11" width="23.21875" customWidth="1"/>
    <col min="12" max="12" width="12.6640625" customWidth="1"/>
    <col min="13" max="13" width="15.77734375" customWidth="1"/>
    <col min="14" max="14" width="14.5546875" customWidth="1"/>
    <col min="15" max="15" width="10.6640625" customWidth="1"/>
    <col min="16" max="16" width="8.77734375" customWidth="1"/>
    <col min="17" max="17" width="11.6640625" customWidth="1"/>
    <col min="18" max="18" width="12.5546875" customWidth="1"/>
    <col min="19" max="19" width="8.77734375" customWidth="1"/>
  </cols>
  <sheetData>
    <row r="1" spans="1:18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6" x14ac:dyDescent="0.3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</row>
    <row r="3" spans="1:18" ht="15.6" x14ac:dyDescent="0.3">
      <c r="A3" s="2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2"/>
      <c r="Q3" s="2"/>
      <c r="R3" s="2"/>
    </row>
    <row r="4" spans="1:18" ht="15.6" x14ac:dyDescent="0.3">
      <c r="A4" s="4"/>
      <c r="B4" s="4"/>
      <c r="C4" s="5"/>
      <c r="D4" s="5"/>
      <c r="E4" s="5"/>
      <c r="F4" s="5"/>
      <c r="G4" s="5"/>
      <c r="H4" s="2"/>
      <c r="I4" s="3"/>
      <c r="J4" s="2"/>
      <c r="K4" s="2"/>
      <c r="L4" s="2"/>
      <c r="M4" s="2"/>
      <c r="N4" s="2"/>
      <c r="O4" s="2"/>
      <c r="P4" s="2"/>
      <c r="Q4" s="2"/>
      <c r="R4" s="2"/>
    </row>
    <row r="5" spans="1:18" ht="18" x14ac:dyDescent="0.35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4.55" customHeight="1" x14ac:dyDescent="0.3">
      <c r="A6" s="9" t="s">
        <v>1</v>
      </c>
      <c r="B6" s="9" t="s">
        <v>2</v>
      </c>
      <c r="C6" s="9" t="s">
        <v>3</v>
      </c>
      <c r="D6" s="9" t="s">
        <v>4</v>
      </c>
      <c r="E6" s="9"/>
      <c r="F6" s="9" t="s">
        <v>5</v>
      </c>
      <c r="G6" s="9"/>
      <c r="H6" s="9" t="s">
        <v>6</v>
      </c>
      <c r="I6" s="9"/>
      <c r="J6" s="9"/>
      <c r="K6" s="10" t="s">
        <v>7</v>
      </c>
      <c r="L6" s="10" t="s">
        <v>8</v>
      </c>
      <c r="M6" s="10" t="s">
        <v>9</v>
      </c>
      <c r="N6" s="9" t="s">
        <v>10</v>
      </c>
      <c r="O6" s="9" t="s">
        <v>11</v>
      </c>
      <c r="P6" s="9" t="s">
        <v>12</v>
      </c>
      <c r="Q6" s="9"/>
      <c r="R6" s="9"/>
    </row>
    <row r="7" spans="1:18" ht="16.95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9"/>
      <c r="O7" s="9"/>
      <c r="P7" s="9"/>
      <c r="Q7" s="9"/>
      <c r="R7" s="9"/>
    </row>
    <row r="8" spans="1:18" ht="25.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9"/>
      <c r="O8" s="9"/>
      <c r="P8" s="9"/>
      <c r="Q8" s="9"/>
      <c r="R8" s="9"/>
    </row>
    <row r="9" spans="1:18" ht="15.45" customHeight="1" x14ac:dyDescent="0.3">
      <c r="A9" s="11">
        <v>2024</v>
      </c>
      <c r="B9" s="12" t="s">
        <v>13</v>
      </c>
      <c r="C9" s="13" t="s">
        <v>14</v>
      </c>
      <c r="D9" s="14" t="s">
        <v>15</v>
      </c>
      <c r="E9" s="14"/>
      <c r="F9" s="15"/>
      <c r="G9" s="15"/>
      <c r="H9" s="15">
        <v>2</v>
      </c>
      <c r="I9" s="15"/>
      <c r="J9" s="15"/>
      <c r="K9" s="16"/>
      <c r="L9" s="16"/>
      <c r="M9" s="16"/>
      <c r="N9" s="17">
        <v>2</v>
      </c>
      <c r="O9" s="18"/>
      <c r="P9" s="19"/>
      <c r="Q9" s="19"/>
      <c r="R9" s="19"/>
    </row>
    <row r="10" spans="1:18" ht="15.45" customHeight="1" x14ac:dyDescent="0.3">
      <c r="A10" s="20"/>
      <c r="B10" s="21"/>
      <c r="C10" s="13"/>
      <c r="D10" s="14" t="s">
        <v>16</v>
      </c>
      <c r="E10" s="14"/>
      <c r="F10" s="15"/>
      <c r="G10" s="15"/>
      <c r="H10" s="15">
        <v>6</v>
      </c>
      <c r="I10" s="15"/>
      <c r="J10" s="15"/>
      <c r="K10" s="22"/>
      <c r="L10" s="16"/>
      <c r="M10" s="16"/>
      <c r="N10" s="17">
        <v>6</v>
      </c>
      <c r="O10" s="18"/>
      <c r="P10" s="19"/>
      <c r="Q10" s="19"/>
      <c r="R10" s="19"/>
    </row>
    <row r="11" spans="1:18" ht="14.55" customHeight="1" x14ac:dyDescent="0.3">
      <c r="A11" s="20"/>
      <c r="B11" s="21"/>
      <c r="C11" s="13"/>
      <c r="D11" s="14" t="s">
        <v>17</v>
      </c>
      <c r="E11" s="14"/>
      <c r="F11" s="23"/>
      <c r="G11" s="24"/>
      <c r="H11" s="15">
        <v>3</v>
      </c>
      <c r="I11" s="15"/>
      <c r="J11" s="15"/>
      <c r="K11" s="16"/>
      <c r="L11" s="16"/>
      <c r="M11" s="16"/>
      <c r="N11" s="17">
        <v>3</v>
      </c>
      <c r="O11" s="25"/>
      <c r="P11" s="19"/>
      <c r="Q11" s="19"/>
      <c r="R11" s="19"/>
    </row>
    <row r="12" spans="1:18" ht="15.45" customHeight="1" x14ac:dyDescent="0.3">
      <c r="A12" s="20"/>
      <c r="B12" s="21"/>
      <c r="C12" s="13"/>
      <c r="D12" s="14" t="s">
        <v>18</v>
      </c>
      <c r="E12" s="14"/>
      <c r="F12" s="15"/>
      <c r="G12" s="15"/>
      <c r="H12" s="15">
        <v>1</v>
      </c>
      <c r="I12" s="15"/>
      <c r="J12" s="15"/>
      <c r="K12" s="16"/>
      <c r="L12" s="16"/>
      <c r="M12" s="16"/>
      <c r="N12" s="17">
        <v>1</v>
      </c>
      <c r="O12" s="25"/>
      <c r="P12" s="26"/>
      <c r="Q12" s="26"/>
      <c r="R12" s="26"/>
    </row>
    <row r="13" spans="1:18" ht="15.45" customHeight="1" x14ac:dyDescent="0.3">
      <c r="A13" s="20"/>
      <c r="B13" s="21"/>
      <c r="C13" s="13"/>
      <c r="D13" s="14" t="s">
        <v>19</v>
      </c>
      <c r="E13" s="14"/>
      <c r="F13" s="23"/>
      <c r="G13" s="24"/>
      <c r="H13" s="15">
        <v>1</v>
      </c>
      <c r="I13" s="15"/>
      <c r="J13" s="15"/>
      <c r="K13" s="16"/>
      <c r="L13" s="16"/>
      <c r="M13" s="16"/>
      <c r="N13" s="17">
        <v>1</v>
      </c>
      <c r="O13" s="25"/>
      <c r="P13" s="27"/>
      <c r="Q13" s="28"/>
      <c r="R13" s="29"/>
    </row>
    <row r="14" spans="1:18" ht="15.45" customHeight="1" x14ac:dyDescent="0.3">
      <c r="A14" s="20"/>
      <c r="B14" s="21"/>
      <c r="C14" s="13"/>
      <c r="D14" s="14" t="s">
        <v>20</v>
      </c>
      <c r="E14" s="14"/>
      <c r="F14" s="23"/>
      <c r="G14" s="24"/>
      <c r="H14" s="15">
        <v>2</v>
      </c>
      <c r="I14" s="15"/>
      <c r="J14" s="15"/>
      <c r="K14" s="16"/>
      <c r="L14" s="16"/>
      <c r="M14" s="16"/>
      <c r="N14" s="17">
        <v>2</v>
      </c>
      <c r="O14" s="25"/>
      <c r="P14" s="27"/>
      <c r="Q14" s="28"/>
      <c r="R14" s="29"/>
    </row>
    <row r="15" spans="1:18" ht="15.45" customHeight="1" x14ac:dyDescent="0.3">
      <c r="A15" s="20"/>
      <c r="B15" s="21"/>
      <c r="C15" s="13" t="s">
        <v>21</v>
      </c>
      <c r="D15" s="14" t="s">
        <v>22</v>
      </c>
      <c r="E15" s="14"/>
      <c r="F15" s="15"/>
      <c r="G15" s="15"/>
      <c r="H15" s="15">
        <v>3</v>
      </c>
      <c r="I15" s="15"/>
      <c r="J15" s="15"/>
      <c r="K15" s="16"/>
      <c r="L15" s="16"/>
      <c r="M15" s="16"/>
      <c r="N15" s="17">
        <v>3</v>
      </c>
      <c r="O15" s="18"/>
      <c r="P15" s="26"/>
      <c r="Q15" s="26"/>
      <c r="R15" s="26"/>
    </row>
    <row r="16" spans="1:18" ht="15.45" customHeight="1" x14ac:dyDescent="0.3">
      <c r="A16" s="20"/>
      <c r="B16" s="21"/>
      <c r="C16" s="13" t="s">
        <v>23</v>
      </c>
      <c r="D16" s="14" t="s">
        <v>24</v>
      </c>
      <c r="E16" s="14"/>
      <c r="F16" s="19"/>
      <c r="G16" s="19"/>
      <c r="H16" s="15">
        <v>1</v>
      </c>
      <c r="I16" s="15"/>
      <c r="J16" s="15"/>
      <c r="K16" s="16"/>
      <c r="L16" s="16"/>
      <c r="M16" s="16"/>
      <c r="N16" s="17">
        <v>1</v>
      </c>
      <c r="O16" s="18"/>
      <c r="P16" s="19"/>
      <c r="Q16" s="19"/>
      <c r="R16" s="19"/>
    </row>
    <row r="17" spans="1:18" ht="15.45" customHeight="1" x14ac:dyDescent="0.3">
      <c r="A17" s="20"/>
      <c r="B17" s="21"/>
      <c r="C17" s="13" t="s">
        <v>25</v>
      </c>
      <c r="D17" s="14" t="s">
        <v>26</v>
      </c>
      <c r="E17" s="14"/>
      <c r="F17" s="30"/>
      <c r="G17" s="31"/>
      <c r="H17" s="15">
        <v>1</v>
      </c>
      <c r="I17" s="15"/>
      <c r="J17" s="15"/>
      <c r="K17" s="16"/>
      <c r="L17" s="16"/>
      <c r="M17" s="16"/>
      <c r="N17" s="17">
        <v>1</v>
      </c>
      <c r="O17" s="18"/>
      <c r="P17" s="30"/>
      <c r="Q17" s="32"/>
      <c r="R17" s="31"/>
    </row>
    <row r="18" spans="1:18" ht="15.45" customHeight="1" x14ac:dyDescent="0.3">
      <c r="A18" s="20"/>
      <c r="B18" s="21"/>
      <c r="C18" s="13"/>
      <c r="D18" s="14" t="s">
        <v>27</v>
      </c>
      <c r="E18" s="14"/>
      <c r="F18" s="27"/>
      <c r="G18" s="29"/>
      <c r="H18" s="15">
        <v>1</v>
      </c>
      <c r="I18" s="15"/>
      <c r="J18" s="15"/>
      <c r="K18" s="16"/>
      <c r="L18" s="16"/>
      <c r="M18" s="16"/>
      <c r="N18" s="17">
        <v>1</v>
      </c>
      <c r="O18" s="18"/>
      <c r="P18" s="27"/>
      <c r="Q18" s="28"/>
      <c r="R18" s="29"/>
    </row>
    <row r="19" spans="1:18" ht="15.45" customHeight="1" x14ac:dyDescent="0.3">
      <c r="A19" s="20"/>
      <c r="B19" s="21"/>
      <c r="C19" s="13" t="s">
        <v>28</v>
      </c>
      <c r="D19" s="14" t="s">
        <v>29</v>
      </c>
      <c r="E19" s="14"/>
      <c r="F19" s="15">
        <v>294</v>
      </c>
      <c r="G19" s="15"/>
      <c r="H19" s="26"/>
      <c r="I19" s="26"/>
      <c r="J19" s="26"/>
      <c r="K19" s="16"/>
      <c r="L19" s="16"/>
      <c r="M19" s="16"/>
      <c r="N19" s="17">
        <v>294</v>
      </c>
      <c r="O19" s="16"/>
      <c r="P19" s="26"/>
      <c r="Q19" s="26"/>
      <c r="R19" s="26"/>
    </row>
    <row r="20" spans="1:18" ht="15.45" customHeight="1" x14ac:dyDescent="0.3">
      <c r="A20" s="20"/>
      <c r="B20" s="33"/>
      <c r="C20" s="13" t="s">
        <v>30</v>
      </c>
      <c r="D20" s="14" t="s">
        <v>30</v>
      </c>
      <c r="E20" s="14"/>
      <c r="F20" s="23"/>
      <c r="G20" s="24"/>
      <c r="H20" s="26">
        <v>15</v>
      </c>
      <c r="I20" s="26"/>
      <c r="J20" s="26"/>
      <c r="K20" s="16"/>
      <c r="L20" s="16"/>
      <c r="M20" s="16"/>
      <c r="N20" s="17">
        <v>15</v>
      </c>
      <c r="O20" s="16"/>
      <c r="P20" s="27"/>
      <c r="Q20" s="28"/>
      <c r="R20" s="29"/>
    </row>
    <row r="21" spans="1:18" ht="15.45" customHeight="1" x14ac:dyDescent="0.45">
      <c r="A21" s="20"/>
      <c r="B21" s="34" t="s">
        <v>31</v>
      </c>
      <c r="C21" s="35"/>
      <c r="D21" s="36"/>
      <c r="E21" s="37"/>
      <c r="F21" s="38">
        <f>SUM(F19)</f>
        <v>294</v>
      </c>
      <c r="G21" s="39"/>
      <c r="H21" s="40">
        <f>SUM(H9:J20)</f>
        <v>36</v>
      </c>
      <c r="I21" s="41"/>
      <c r="J21" s="42"/>
      <c r="K21" s="43"/>
      <c r="L21" s="43"/>
      <c r="M21" s="43"/>
      <c r="N21" s="44">
        <f>SUM(N9:N20)</f>
        <v>330</v>
      </c>
      <c r="O21" s="45"/>
      <c r="P21" s="35"/>
      <c r="Q21" s="36"/>
      <c r="R21" s="37"/>
    </row>
    <row r="22" spans="1:18" ht="15.45" customHeight="1" x14ac:dyDescent="0.3">
      <c r="A22" s="20"/>
      <c r="B22" s="46" t="s">
        <v>32</v>
      </c>
      <c r="C22" s="13" t="s">
        <v>14</v>
      </c>
      <c r="D22" s="14" t="s">
        <v>20</v>
      </c>
      <c r="E22" s="14"/>
      <c r="F22" s="19"/>
      <c r="G22" s="19"/>
      <c r="H22" s="15">
        <v>3</v>
      </c>
      <c r="I22" s="15"/>
      <c r="J22" s="15"/>
      <c r="K22" s="16"/>
      <c r="L22" s="16"/>
      <c r="M22" s="16"/>
      <c r="N22" s="17">
        <v>3</v>
      </c>
      <c r="O22" s="16"/>
      <c r="P22" s="19"/>
      <c r="Q22" s="19"/>
      <c r="R22" s="19"/>
    </row>
    <row r="23" spans="1:18" ht="15.45" customHeight="1" x14ac:dyDescent="0.3">
      <c r="A23" s="20"/>
      <c r="B23" s="46"/>
      <c r="C23" s="16"/>
      <c r="D23" s="14" t="s">
        <v>16</v>
      </c>
      <c r="E23" s="14"/>
      <c r="F23" s="19"/>
      <c r="G23" s="19"/>
      <c r="H23" s="15">
        <v>3</v>
      </c>
      <c r="I23" s="15"/>
      <c r="J23" s="15"/>
      <c r="K23" s="16"/>
      <c r="L23" s="16"/>
      <c r="M23" s="16"/>
      <c r="N23" s="17">
        <v>3</v>
      </c>
      <c r="O23" s="16"/>
      <c r="P23" s="19"/>
      <c r="Q23" s="19"/>
      <c r="R23" s="19"/>
    </row>
    <row r="24" spans="1:18" ht="15.45" customHeight="1" x14ac:dyDescent="0.3">
      <c r="A24" s="20"/>
      <c r="B24" s="46"/>
      <c r="C24" s="16"/>
      <c r="D24" s="14" t="s">
        <v>15</v>
      </c>
      <c r="E24" s="14"/>
      <c r="F24" s="19"/>
      <c r="G24" s="19"/>
      <c r="H24" s="15">
        <v>2</v>
      </c>
      <c r="I24" s="15"/>
      <c r="J24" s="15"/>
      <c r="K24" s="16"/>
      <c r="L24" s="16"/>
      <c r="M24" s="16"/>
      <c r="N24" s="17">
        <v>2</v>
      </c>
      <c r="O24" s="16"/>
      <c r="P24" s="19"/>
      <c r="Q24" s="19"/>
      <c r="R24" s="19"/>
    </row>
    <row r="25" spans="1:18" ht="15.45" customHeight="1" x14ac:dyDescent="0.3">
      <c r="A25" s="20"/>
      <c r="B25" s="46"/>
      <c r="C25" s="16"/>
      <c r="D25" s="14" t="s">
        <v>17</v>
      </c>
      <c r="E25" s="14"/>
      <c r="F25" s="19"/>
      <c r="G25" s="19"/>
      <c r="H25" s="15">
        <v>4</v>
      </c>
      <c r="I25" s="15"/>
      <c r="J25" s="15"/>
      <c r="K25" s="16"/>
      <c r="L25" s="16"/>
      <c r="M25" s="16"/>
      <c r="N25" s="17">
        <v>4</v>
      </c>
      <c r="O25" s="16"/>
      <c r="P25" s="19"/>
      <c r="Q25" s="19"/>
      <c r="R25" s="19"/>
    </row>
    <row r="26" spans="1:18" ht="15.45" customHeight="1" x14ac:dyDescent="0.3">
      <c r="A26" s="20"/>
      <c r="B26" s="46"/>
      <c r="C26" s="16"/>
      <c r="D26" s="14" t="s">
        <v>18</v>
      </c>
      <c r="E26" s="14"/>
      <c r="F26" s="19"/>
      <c r="G26" s="19"/>
      <c r="H26" s="15">
        <v>2</v>
      </c>
      <c r="I26" s="15"/>
      <c r="J26" s="15"/>
      <c r="K26" s="16"/>
      <c r="L26" s="16"/>
      <c r="M26" s="16"/>
      <c r="N26" s="17">
        <v>2</v>
      </c>
      <c r="O26" s="16"/>
      <c r="P26" s="19"/>
      <c r="Q26" s="19"/>
      <c r="R26" s="19"/>
    </row>
    <row r="27" spans="1:18" ht="15.45" customHeight="1" x14ac:dyDescent="0.3">
      <c r="A27" s="20"/>
      <c r="B27" s="46"/>
      <c r="C27" s="16"/>
      <c r="D27" s="19" t="s">
        <v>33</v>
      </c>
      <c r="E27" s="19"/>
      <c r="F27" s="19"/>
      <c r="G27" s="19"/>
      <c r="H27" s="15">
        <v>5</v>
      </c>
      <c r="I27" s="15"/>
      <c r="J27" s="15"/>
      <c r="K27" s="16"/>
      <c r="L27" s="16"/>
      <c r="M27" s="16"/>
      <c r="N27" s="17">
        <v>5</v>
      </c>
      <c r="O27" s="16"/>
      <c r="P27" s="19"/>
      <c r="Q27" s="19"/>
      <c r="R27" s="19"/>
    </row>
    <row r="28" spans="1:18" ht="15.45" customHeight="1" x14ac:dyDescent="0.3">
      <c r="A28" s="20"/>
      <c r="B28" s="46"/>
      <c r="C28" s="16"/>
      <c r="D28" s="19" t="s">
        <v>34</v>
      </c>
      <c r="E28" s="19"/>
      <c r="F28" s="19"/>
      <c r="G28" s="19"/>
      <c r="H28" s="15">
        <v>3</v>
      </c>
      <c r="I28" s="15"/>
      <c r="J28" s="15"/>
      <c r="K28" s="16"/>
      <c r="L28" s="16"/>
      <c r="M28" s="16"/>
      <c r="N28" s="17">
        <v>3</v>
      </c>
      <c r="O28" s="16"/>
      <c r="P28" s="19"/>
      <c r="Q28" s="19"/>
      <c r="R28" s="19"/>
    </row>
    <row r="29" spans="1:18" ht="15.45" customHeight="1" x14ac:dyDescent="0.3">
      <c r="A29" s="20"/>
      <c r="B29" s="46"/>
      <c r="C29" s="16"/>
      <c r="D29" s="47" t="s">
        <v>19</v>
      </c>
      <c r="E29" s="47"/>
      <c r="F29" s="26"/>
      <c r="G29" s="26"/>
      <c r="H29" s="15">
        <v>2</v>
      </c>
      <c r="I29" s="15"/>
      <c r="J29" s="15"/>
      <c r="K29" s="16"/>
      <c r="L29" s="16"/>
      <c r="M29" s="16"/>
      <c r="N29" s="17">
        <v>2</v>
      </c>
      <c r="O29" s="16"/>
      <c r="P29" s="26"/>
      <c r="Q29" s="26"/>
      <c r="R29" s="26"/>
    </row>
    <row r="30" spans="1:18" ht="15.45" customHeight="1" x14ac:dyDescent="0.3">
      <c r="A30" s="20"/>
      <c r="B30" s="46"/>
      <c r="C30" s="16"/>
      <c r="D30" s="19" t="s">
        <v>35</v>
      </c>
      <c r="E30" s="19"/>
      <c r="F30" s="19"/>
      <c r="G30" s="19"/>
      <c r="H30" s="15">
        <v>1</v>
      </c>
      <c r="I30" s="15"/>
      <c r="J30" s="15"/>
      <c r="K30" s="16"/>
      <c r="L30" s="16"/>
      <c r="M30" s="16"/>
      <c r="N30" s="17">
        <v>1</v>
      </c>
      <c r="O30" s="16"/>
      <c r="P30" s="19"/>
      <c r="Q30" s="19"/>
      <c r="R30" s="19"/>
    </row>
    <row r="31" spans="1:18" ht="15.45" customHeight="1" x14ac:dyDescent="0.3">
      <c r="A31" s="20"/>
      <c r="B31" s="46"/>
      <c r="C31" s="16" t="s">
        <v>21</v>
      </c>
      <c r="D31" s="19" t="s">
        <v>36</v>
      </c>
      <c r="E31" s="19"/>
      <c r="F31" s="19"/>
      <c r="G31" s="19"/>
      <c r="H31" s="15">
        <v>1</v>
      </c>
      <c r="I31" s="15"/>
      <c r="J31" s="15"/>
      <c r="K31" s="16"/>
      <c r="L31" s="16"/>
      <c r="M31" s="16"/>
      <c r="N31" s="17">
        <v>1</v>
      </c>
      <c r="O31" s="16"/>
      <c r="P31" s="19"/>
      <c r="Q31" s="19"/>
      <c r="R31" s="19"/>
    </row>
    <row r="32" spans="1:18" ht="15.45" customHeight="1" x14ac:dyDescent="0.3">
      <c r="A32" s="20"/>
      <c r="B32" s="46"/>
      <c r="C32" s="16"/>
      <c r="D32" s="19" t="s">
        <v>37</v>
      </c>
      <c r="E32" s="19"/>
      <c r="F32" s="19"/>
      <c r="G32" s="19"/>
      <c r="H32" s="15">
        <v>2</v>
      </c>
      <c r="I32" s="15"/>
      <c r="J32" s="15"/>
      <c r="K32" s="16"/>
      <c r="L32" s="16"/>
      <c r="M32" s="16"/>
      <c r="N32" s="17">
        <v>2</v>
      </c>
      <c r="O32" s="16"/>
      <c r="P32" s="19"/>
      <c r="Q32" s="19"/>
      <c r="R32" s="19"/>
    </row>
    <row r="33" spans="1:18" ht="15.45" customHeight="1" x14ac:dyDescent="0.3">
      <c r="A33" s="20"/>
      <c r="B33" s="46"/>
      <c r="C33" s="16" t="s">
        <v>23</v>
      </c>
      <c r="D33" s="47" t="s">
        <v>38</v>
      </c>
      <c r="E33" s="47"/>
      <c r="F33" s="23"/>
      <c r="G33" s="24"/>
      <c r="H33" s="15">
        <v>4</v>
      </c>
      <c r="I33" s="15"/>
      <c r="J33" s="15"/>
      <c r="K33" s="16"/>
      <c r="L33" s="16"/>
      <c r="M33" s="16"/>
      <c r="N33" s="17">
        <v>4</v>
      </c>
      <c r="O33" s="16"/>
      <c r="P33" s="26"/>
      <c r="Q33" s="26"/>
      <c r="R33" s="26"/>
    </row>
    <row r="34" spans="1:18" ht="15.45" customHeight="1" x14ac:dyDescent="0.3">
      <c r="A34" s="20"/>
      <c r="B34" s="46"/>
      <c r="C34" s="16" t="s">
        <v>25</v>
      </c>
      <c r="D34" s="19" t="s">
        <v>26</v>
      </c>
      <c r="E34" s="19"/>
      <c r="F34" s="19"/>
      <c r="G34" s="19"/>
      <c r="H34" s="15"/>
      <c r="I34" s="15"/>
      <c r="J34" s="15"/>
      <c r="K34" s="17"/>
      <c r="L34" s="48">
        <v>2</v>
      </c>
      <c r="M34" s="16"/>
      <c r="N34" s="17">
        <v>2</v>
      </c>
      <c r="O34" s="16"/>
      <c r="P34" s="19"/>
      <c r="Q34" s="19"/>
      <c r="R34" s="19"/>
    </row>
    <row r="35" spans="1:18" ht="15.45" customHeight="1" x14ac:dyDescent="0.3">
      <c r="A35" s="20"/>
      <c r="B35" s="46"/>
      <c r="C35" s="16"/>
      <c r="D35" s="47" t="s">
        <v>39</v>
      </c>
      <c r="E35" s="47"/>
      <c r="F35" s="26"/>
      <c r="G35" s="26"/>
      <c r="H35" s="23"/>
      <c r="I35" s="49"/>
      <c r="J35" s="24"/>
      <c r="K35" s="17"/>
      <c r="L35" s="17">
        <v>1</v>
      </c>
      <c r="M35" s="16"/>
      <c r="N35" s="17">
        <v>1</v>
      </c>
      <c r="O35" s="16"/>
      <c r="P35" s="26"/>
      <c r="Q35" s="26"/>
      <c r="R35" s="26"/>
    </row>
    <row r="36" spans="1:18" ht="15.45" customHeight="1" x14ac:dyDescent="0.3">
      <c r="A36" s="20"/>
      <c r="B36" s="46"/>
      <c r="C36" s="16" t="s">
        <v>28</v>
      </c>
      <c r="D36" s="19" t="s">
        <v>40</v>
      </c>
      <c r="E36" s="19"/>
      <c r="F36" s="15"/>
      <c r="G36" s="15"/>
      <c r="H36" s="15">
        <v>1</v>
      </c>
      <c r="I36" s="15"/>
      <c r="J36" s="15"/>
      <c r="K36" s="16"/>
      <c r="L36" s="16"/>
      <c r="M36" s="16"/>
      <c r="N36" s="17">
        <v>1</v>
      </c>
      <c r="O36" s="16"/>
      <c r="P36" s="19"/>
      <c r="Q36" s="19"/>
      <c r="R36" s="19"/>
    </row>
    <row r="37" spans="1:18" ht="15.45" customHeight="1" x14ac:dyDescent="0.3">
      <c r="A37" s="20"/>
      <c r="B37" s="46"/>
      <c r="C37" s="16"/>
      <c r="D37" s="19" t="s">
        <v>28</v>
      </c>
      <c r="E37" s="19"/>
      <c r="F37" s="15">
        <v>273</v>
      </c>
      <c r="G37" s="15"/>
      <c r="H37" s="15"/>
      <c r="I37" s="15"/>
      <c r="J37" s="15"/>
      <c r="K37" s="16"/>
      <c r="L37" s="16"/>
      <c r="M37" s="16"/>
      <c r="N37" s="17">
        <v>273</v>
      </c>
      <c r="O37" s="16"/>
      <c r="P37" s="19"/>
      <c r="Q37" s="19"/>
      <c r="R37" s="19"/>
    </row>
    <row r="38" spans="1:18" ht="15.45" customHeight="1" x14ac:dyDescent="0.3">
      <c r="A38" s="20"/>
      <c r="B38" s="46"/>
      <c r="C38" s="16"/>
      <c r="D38" s="47" t="s">
        <v>29</v>
      </c>
      <c r="E38" s="47"/>
      <c r="F38" s="15"/>
      <c r="G38" s="15"/>
      <c r="H38" s="15">
        <v>2</v>
      </c>
      <c r="I38" s="15"/>
      <c r="J38" s="15"/>
      <c r="K38" s="16"/>
      <c r="L38" s="16"/>
      <c r="M38" s="16"/>
      <c r="N38" s="17">
        <v>2</v>
      </c>
      <c r="O38" s="16"/>
      <c r="P38" s="27"/>
      <c r="Q38" s="28"/>
      <c r="R38" s="29"/>
    </row>
    <row r="39" spans="1:18" ht="15.45" customHeight="1" x14ac:dyDescent="0.3">
      <c r="A39" s="20"/>
      <c r="B39" s="46"/>
      <c r="C39" s="16" t="s">
        <v>30</v>
      </c>
      <c r="D39" s="50" t="s">
        <v>30</v>
      </c>
      <c r="E39" s="51"/>
      <c r="F39" s="23"/>
      <c r="G39" s="24"/>
      <c r="H39" s="15">
        <v>21</v>
      </c>
      <c r="I39" s="15"/>
      <c r="J39" s="15"/>
      <c r="K39" s="16"/>
      <c r="L39" s="16"/>
      <c r="M39" s="16"/>
      <c r="N39" s="17">
        <v>21</v>
      </c>
      <c r="O39" s="16"/>
      <c r="P39" s="27"/>
      <c r="Q39" s="28"/>
      <c r="R39" s="29"/>
    </row>
    <row r="40" spans="1:18" ht="15.45" customHeight="1" x14ac:dyDescent="0.35">
      <c r="A40" s="20"/>
      <c r="B40" s="52" t="s">
        <v>31</v>
      </c>
      <c r="C40" s="53"/>
      <c r="D40" s="54"/>
      <c r="E40" s="55"/>
      <c r="F40" s="56">
        <f>SUM(F37)</f>
        <v>273</v>
      </c>
      <c r="G40" s="57"/>
      <c r="H40" s="56">
        <f>SUM(H22:J39)</f>
        <v>56</v>
      </c>
      <c r="I40" s="58"/>
      <c r="J40" s="57"/>
      <c r="K40" s="59"/>
      <c r="L40" s="60">
        <f>SUM(L34:L35)</f>
        <v>3</v>
      </c>
      <c r="M40" s="59"/>
      <c r="N40" s="60">
        <f>SUM(N22:N39)</f>
        <v>332</v>
      </c>
      <c r="O40" s="59"/>
      <c r="P40" s="56"/>
      <c r="Q40" s="58"/>
      <c r="R40" s="57"/>
    </row>
    <row r="41" spans="1:18" ht="15.45" customHeight="1" x14ac:dyDescent="0.3">
      <c r="A41" s="20"/>
      <c r="B41" s="46" t="s">
        <v>41</v>
      </c>
      <c r="C41" s="16" t="s">
        <v>14</v>
      </c>
      <c r="D41" s="19" t="s">
        <v>20</v>
      </c>
      <c r="E41" s="19"/>
      <c r="F41" s="19"/>
      <c r="G41" s="19"/>
      <c r="H41" s="15">
        <v>1</v>
      </c>
      <c r="I41" s="15"/>
      <c r="J41" s="15"/>
      <c r="K41" s="16"/>
      <c r="L41" s="16"/>
      <c r="M41" s="16"/>
      <c r="N41" s="17">
        <v>1</v>
      </c>
      <c r="O41" s="16"/>
      <c r="P41" s="19"/>
      <c r="Q41" s="19"/>
      <c r="R41" s="19"/>
    </row>
    <row r="42" spans="1:18" ht="15.45" customHeight="1" x14ac:dyDescent="0.3">
      <c r="A42" s="20"/>
      <c r="B42" s="46"/>
      <c r="C42" s="16"/>
      <c r="D42" s="19" t="s">
        <v>35</v>
      </c>
      <c r="E42" s="19"/>
      <c r="F42" s="19"/>
      <c r="G42" s="19"/>
      <c r="H42" s="15">
        <v>2</v>
      </c>
      <c r="I42" s="15"/>
      <c r="J42" s="15"/>
      <c r="K42" s="16"/>
      <c r="L42" s="16"/>
      <c r="M42" s="16"/>
      <c r="N42" s="17">
        <v>2</v>
      </c>
      <c r="O42" s="16"/>
      <c r="P42" s="19"/>
      <c r="Q42" s="19"/>
      <c r="R42" s="19"/>
    </row>
    <row r="43" spans="1:18" ht="15.45" customHeight="1" x14ac:dyDescent="0.3">
      <c r="A43" s="20"/>
      <c r="B43" s="46"/>
      <c r="C43" s="16"/>
      <c r="D43" s="19" t="s">
        <v>33</v>
      </c>
      <c r="E43" s="19"/>
      <c r="F43" s="19"/>
      <c r="G43" s="19"/>
      <c r="H43" s="15">
        <v>2</v>
      </c>
      <c r="I43" s="15"/>
      <c r="J43" s="15"/>
      <c r="K43" s="16"/>
      <c r="L43" s="16"/>
      <c r="M43" s="16"/>
      <c r="N43" s="17">
        <v>2</v>
      </c>
      <c r="O43" s="16"/>
      <c r="P43" s="19"/>
      <c r="Q43" s="19"/>
      <c r="R43" s="19"/>
    </row>
    <row r="44" spans="1:18" ht="15.45" customHeight="1" x14ac:dyDescent="0.3">
      <c r="A44" s="20"/>
      <c r="B44" s="46"/>
      <c r="C44" s="16"/>
      <c r="D44" s="19" t="s">
        <v>16</v>
      </c>
      <c r="E44" s="19"/>
      <c r="F44" s="19"/>
      <c r="G44" s="19"/>
      <c r="H44" s="15">
        <v>1</v>
      </c>
      <c r="I44" s="15"/>
      <c r="J44" s="15"/>
      <c r="K44" s="16"/>
      <c r="L44" s="16"/>
      <c r="M44" s="16"/>
      <c r="N44" s="17">
        <v>1</v>
      </c>
      <c r="O44" s="16"/>
      <c r="P44" s="19"/>
      <c r="Q44" s="19"/>
      <c r="R44" s="19"/>
    </row>
    <row r="45" spans="1:18" ht="15.45" customHeight="1" x14ac:dyDescent="0.3">
      <c r="A45" s="20"/>
      <c r="B45" s="46"/>
      <c r="C45" s="16"/>
      <c r="D45" s="47" t="s">
        <v>18</v>
      </c>
      <c r="E45" s="47"/>
      <c r="F45" s="27"/>
      <c r="G45" s="29"/>
      <c r="H45" s="15">
        <v>1</v>
      </c>
      <c r="I45" s="15"/>
      <c r="J45" s="15"/>
      <c r="K45" s="16"/>
      <c r="L45" s="16"/>
      <c r="M45" s="16"/>
      <c r="N45" s="17">
        <v>1</v>
      </c>
      <c r="O45" s="16"/>
      <c r="P45" s="27"/>
      <c r="Q45" s="28"/>
      <c r="R45" s="29"/>
    </row>
    <row r="46" spans="1:18" ht="15.45" customHeight="1" x14ac:dyDescent="0.3">
      <c r="A46" s="20"/>
      <c r="B46" s="46"/>
      <c r="C46" s="16"/>
      <c r="D46" s="14" t="s">
        <v>42</v>
      </c>
      <c r="E46" s="14"/>
      <c r="F46" s="27"/>
      <c r="G46" s="29"/>
      <c r="H46" s="15">
        <v>3</v>
      </c>
      <c r="I46" s="15"/>
      <c r="J46" s="15"/>
      <c r="K46" s="16"/>
      <c r="L46" s="16"/>
      <c r="M46" s="16"/>
      <c r="N46" s="17">
        <v>3</v>
      </c>
      <c r="O46" s="16"/>
      <c r="P46" s="27"/>
      <c r="Q46" s="28"/>
      <c r="R46" s="29"/>
    </row>
    <row r="47" spans="1:18" ht="15.45" customHeight="1" x14ac:dyDescent="0.3">
      <c r="A47" s="20"/>
      <c r="B47" s="46"/>
      <c r="C47" s="16"/>
      <c r="D47" s="19" t="s">
        <v>15</v>
      </c>
      <c r="E47" s="19"/>
      <c r="F47" s="19"/>
      <c r="G47" s="19"/>
      <c r="H47" s="15">
        <v>4</v>
      </c>
      <c r="I47" s="15"/>
      <c r="J47" s="15"/>
      <c r="K47" s="16"/>
      <c r="L47" s="16"/>
      <c r="M47" s="16"/>
      <c r="N47" s="17">
        <v>4</v>
      </c>
      <c r="O47" s="16"/>
      <c r="P47" s="19"/>
      <c r="Q47" s="19"/>
      <c r="R47" s="19"/>
    </row>
    <row r="48" spans="1:18" ht="15.45" customHeight="1" x14ac:dyDescent="0.3">
      <c r="A48" s="20"/>
      <c r="B48" s="46"/>
      <c r="C48" s="16"/>
      <c r="D48" s="47" t="s">
        <v>43</v>
      </c>
      <c r="E48" s="47"/>
      <c r="F48" s="27"/>
      <c r="G48" s="29"/>
      <c r="H48" s="15">
        <v>1</v>
      </c>
      <c r="I48" s="15"/>
      <c r="J48" s="15"/>
      <c r="K48" s="16"/>
      <c r="L48" s="16"/>
      <c r="M48" s="16"/>
      <c r="N48" s="17">
        <v>1</v>
      </c>
      <c r="O48" s="16"/>
      <c r="P48" s="27"/>
      <c r="Q48" s="28"/>
      <c r="R48" s="29"/>
    </row>
    <row r="49" spans="1:18" ht="15.45" customHeight="1" x14ac:dyDescent="0.3">
      <c r="A49" s="20"/>
      <c r="B49" s="46"/>
      <c r="C49" s="16"/>
      <c r="D49" s="47" t="s">
        <v>19</v>
      </c>
      <c r="E49" s="47"/>
      <c r="F49" s="27"/>
      <c r="G49" s="29"/>
      <c r="H49" s="15">
        <v>1</v>
      </c>
      <c r="I49" s="15"/>
      <c r="J49" s="15"/>
      <c r="K49" s="16"/>
      <c r="L49" s="16"/>
      <c r="M49" s="16"/>
      <c r="N49" s="17">
        <v>1</v>
      </c>
      <c r="O49" s="16"/>
      <c r="P49" s="27"/>
      <c r="Q49" s="28"/>
      <c r="R49" s="29"/>
    </row>
    <row r="50" spans="1:18" ht="15.45" customHeight="1" x14ac:dyDescent="0.3">
      <c r="A50" s="20"/>
      <c r="B50" s="46"/>
      <c r="C50" s="16"/>
      <c r="D50" s="47" t="s">
        <v>34</v>
      </c>
      <c r="E50" s="47"/>
      <c r="F50" s="27"/>
      <c r="G50" s="29"/>
      <c r="H50" s="15">
        <v>1</v>
      </c>
      <c r="I50" s="15"/>
      <c r="J50" s="15"/>
      <c r="K50" s="16"/>
      <c r="L50" s="16"/>
      <c r="M50" s="16"/>
      <c r="N50" s="17">
        <v>1</v>
      </c>
      <c r="O50" s="16"/>
      <c r="P50" s="27"/>
      <c r="Q50" s="28"/>
      <c r="R50" s="29"/>
    </row>
    <row r="51" spans="1:18" ht="15.45" customHeight="1" x14ac:dyDescent="0.3">
      <c r="A51" s="20"/>
      <c r="B51" s="46"/>
      <c r="C51" s="16" t="s">
        <v>23</v>
      </c>
      <c r="D51" s="19" t="s">
        <v>24</v>
      </c>
      <c r="E51" s="19"/>
      <c r="F51" s="15"/>
      <c r="G51" s="15"/>
      <c r="H51" s="15">
        <v>1</v>
      </c>
      <c r="I51" s="15"/>
      <c r="J51" s="15"/>
      <c r="K51" s="16"/>
      <c r="L51" s="16"/>
      <c r="M51" s="16"/>
      <c r="N51" s="17">
        <v>1</v>
      </c>
      <c r="O51" s="16"/>
      <c r="P51" s="19"/>
      <c r="Q51" s="19"/>
      <c r="R51" s="19"/>
    </row>
    <row r="52" spans="1:18" ht="15.45" customHeight="1" x14ac:dyDescent="0.3">
      <c r="A52" s="20"/>
      <c r="B52" s="46"/>
      <c r="C52" s="16"/>
      <c r="D52" s="19" t="s">
        <v>38</v>
      </c>
      <c r="E52" s="19"/>
      <c r="F52" s="19"/>
      <c r="G52" s="19"/>
      <c r="H52" s="15">
        <v>1</v>
      </c>
      <c r="I52" s="15"/>
      <c r="J52" s="15"/>
      <c r="K52" s="16"/>
      <c r="L52" s="16"/>
      <c r="M52" s="16"/>
      <c r="N52" s="17">
        <v>1</v>
      </c>
      <c r="O52" s="16"/>
      <c r="P52" s="19"/>
      <c r="Q52" s="19"/>
      <c r="R52" s="19"/>
    </row>
    <row r="53" spans="1:18" ht="15.45" customHeight="1" x14ac:dyDescent="0.3">
      <c r="A53" s="20"/>
      <c r="B53" s="46"/>
      <c r="C53" s="16" t="s">
        <v>21</v>
      </c>
      <c r="D53" s="47" t="s">
        <v>44</v>
      </c>
      <c r="E53" s="47"/>
      <c r="F53" s="27"/>
      <c r="G53" s="29"/>
      <c r="H53" s="15"/>
      <c r="I53" s="15"/>
      <c r="J53" s="15"/>
      <c r="K53" s="48">
        <v>6</v>
      </c>
      <c r="L53" s="16"/>
      <c r="M53" s="16"/>
      <c r="N53" s="17">
        <v>6</v>
      </c>
      <c r="O53" s="48">
        <v>8</v>
      </c>
      <c r="P53" s="27"/>
      <c r="Q53" s="28"/>
      <c r="R53" s="29"/>
    </row>
    <row r="54" spans="1:18" ht="15.45" customHeight="1" x14ac:dyDescent="0.3">
      <c r="A54" s="20"/>
      <c r="B54" s="46"/>
      <c r="C54" s="16" t="s">
        <v>25</v>
      </c>
      <c r="D54" s="19" t="s">
        <v>45</v>
      </c>
      <c r="E54" s="19"/>
      <c r="F54" s="19"/>
      <c r="G54" s="19"/>
      <c r="H54" s="15">
        <v>1</v>
      </c>
      <c r="I54" s="15"/>
      <c r="J54" s="15"/>
      <c r="K54" s="61"/>
      <c r="L54" s="16"/>
      <c r="M54" s="16"/>
      <c r="N54" s="17">
        <v>1</v>
      </c>
      <c r="O54" s="16"/>
      <c r="P54" s="19"/>
      <c r="Q54" s="19"/>
      <c r="R54" s="19"/>
    </row>
    <row r="55" spans="1:18" ht="15.45" customHeight="1" x14ac:dyDescent="0.3">
      <c r="A55" s="20"/>
      <c r="B55" s="46"/>
      <c r="C55" s="16" t="s">
        <v>30</v>
      </c>
      <c r="D55" s="19" t="s">
        <v>30</v>
      </c>
      <c r="E55" s="19"/>
      <c r="F55" s="19"/>
      <c r="G55" s="19"/>
      <c r="H55" s="15">
        <v>13</v>
      </c>
      <c r="I55" s="15"/>
      <c r="J55" s="15"/>
      <c r="K55" s="16"/>
      <c r="L55" s="16"/>
      <c r="M55" s="16"/>
      <c r="N55" s="17">
        <v>13</v>
      </c>
      <c r="O55" s="16"/>
      <c r="P55" s="19"/>
      <c r="Q55" s="19"/>
      <c r="R55" s="19"/>
    </row>
    <row r="56" spans="1:18" ht="15.45" customHeight="1" x14ac:dyDescent="0.3">
      <c r="A56" s="20"/>
      <c r="B56" s="46"/>
      <c r="C56" s="13" t="s">
        <v>28</v>
      </c>
      <c r="D56" s="47" t="s">
        <v>46</v>
      </c>
      <c r="E56" s="47"/>
      <c r="F56" s="26">
        <v>264</v>
      </c>
      <c r="G56" s="26"/>
      <c r="H56" s="62"/>
      <c r="I56" s="63"/>
      <c r="J56" s="64"/>
      <c r="K56" s="16"/>
      <c r="L56" s="16"/>
      <c r="M56" s="16"/>
      <c r="N56" s="17">
        <v>264</v>
      </c>
      <c r="O56" s="16"/>
      <c r="P56" s="27"/>
      <c r="Q56" s="28"/>
      <c r="R56" s="29"/>
    </row>
    <row r="57" spans="1:18" ht="18" x14ac:dyDescent="0.35">
      <c r="A57" s="65"/>
      <c r="B57" s="52" t="s">
        <v>31</v>
      </c>
      <c r="C57" s="53"/>
      <c r="D57" s="54"/>
      <c r="E57" s="55"/>
      <c r="F57" s="40">
        <f>SUM(F56)</f>
        <v>264</v>
      </c>
      <c r="G57" s="42"/>
      <c r="H57" s="40">
        <f>SUM(H41:J56)</f>
        <v>33</v>
      </c>
      <c r="I57" s="41"/>
      <c r="J57" s="42"/>
      <c r="K57" s="60">
        <f>SUM(K53)</f>
        <v>6</v>
      </c>
      <c r="L57" s="66"/>
      <c r="M57" s="67"/>
      <c r="N57" s="60">
        <f>SUM(N41:N56)</f>
        <v>303</v>
      </c>
      <c r="O57" s="44">
        <f>SUM(O53)</f>
        <v>8</v>
      </c>
      <c r="P57" s="68"/>
      <c r="Q57" s="69"/>
      <c r="R57" s="70"/>
    </row>
    <row r="58" spans="1:18" ht="15.45" customHeight="1" x14ac:dyDescent="0.3">
      <c r="A58" s="71" t="s">
        <v>47</v>
      </c>
      <c r="B58" s="72"/>
      <c r="C58" s="73"/>
      <c r="D58" s="72"/>
      <c r="E58" s="72"/>
      <c r="F58" s="74">
        <f>SUM(F21,F40,F57)</f>
        <v>831</v>
      </c>
      <c r="G58" s="74"/>
      <c r="H58" s="74">
        <f>SUM(H21,H40,H57)</f>
        <v>125</v>
      </c>
      <c r="I58" s="74"/>
      <c r="J58" s="74"/>
      <c r="K58" s="74">
        <f>SUM(K53)</f>
        <v>6</v>
      </c>
      <c r="L58" s="74">
        <f>SUM(L40)</f>
        <v>3</v>
      </c>
      <c r="M58" s="73"/>
      <c r="N58" s="75">
        <f>SUM(N21,N40,N57)</f>
        <v>965</v>
      </c>
      <c r="O58" s="76">
        <f>SUM(O57)</f>
        <v>8</v>
      </c>
      <c r="P58" s="77"/>
      <c r="Q58" s="78"/>
      <c r="R58" s="79"/>
    </row>
    <row r="59" spans="1:18" ht="15.45" customHeight="1" x14ac:dyDescent="0.3">
      <c r="A59" s="71"/>
      <c r="B59" s="72"/>
      <c r="C59" s="80"/>
      <c r="D59" s="72"/>
      <c r="E59" s="72"/>
      <c r="F59" s="74"/>
      <c r="G59" s="74"/>
      <c r="H59" s="74"/>
      <c r="I59" s="74"/>
      <c r="J59" s="74"/>
      <c r="K59" s="74"/>
      <c r="L59" s="74"/>
      <c r="M59" s="80"/>
      <c r="N59" s="75"/>
      <c r="O59" s="81"/>
      <c r="P59" s="82"/>
      <c r="Q59" s="83"/>
      <c r="R59" s="84"/>
    </row>
    <row r="60" spans="1:18" ht="15.6" x14ac:dyDescent="0.3">
      <c r="A60" s="2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</row>
    <row r="61" spans="1:18" ht="15.6" x14ac:dyDescent="0.3">
      <c r="A61" s="2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</row>
    <row r="62" spans="1:18" ht="18" x14ac:dyDescent="0.35">
      <c r="A62" s="6" t="s">
        <v>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"/>
    </row>
    <row r="63" spans="1:18" ht="16.95" customHeight="1" x14ac:dyDescent="0.3">
      <c r="A63" s="85" t="s">
        <v>1</v>
      </c>
      <c r="B63" s="9" t="s">
        <v>2</v>
      </c>
      <c r="C63" s="9" t="s">
        <v>3</v>
      </c>
      <c r="D63" s="9" t="s">
        <v>4</v>
      </c>
      <c r="E63" s="9"/>
      <c r="F63" s="9" t="s">
        <v>5</v>
      </c>
      <c r="G63" s="9"/>
      <c r="H63" s="9" t="s">
        <v>6</v>
      </c>
      <c r="I63" s="9"/>
      <c r="J63" s="9"/>
      <c r="K63" s="10" t="s">
        <v>48</v>
      </c>
      <c r="L63" s="10" t="s">
        <v>9</v>
      </c>
      <c r="M63" s="9" t="s">
        <v>10</v>
      </c>
      <c r="N63" s="9" t="s">
        <v>11</v>
      </c>
      <c r="O63" s="9" t="s">
        <v>12</v>
      </c>
      <c r="P63" s="9"/>
      <c r="Q63" s="9"/>
      <c r="R63" s="2"/>
    </row>
    <row r="64" spans="1:18" ht="16.95" customHeight="1" x14ac:dyDescent="0.3">
      <c r="A64" s="85"/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9"/>
      <c r="N64" s="9"/>
      <c r="O64" s="9"/>
      <c r="P64" s="9"/>
      <c r="Q64" s="9"/>
      <c r="R64" s="2"/>
    </row>
    <row r="65" spans="1:18" ht="24" customHeight="1" x14ac:dyDescent="0.3">
      <c r="A65" s="85"/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9"/>
      <c r="N65" s="9"/>
      <c r="O65" s="9"/>
      <c r="P65" s="9"/>
      <c r="Q65" s="9"/>
      <c r="R65" s="2"/>
    </row>
    <row r="66" spans="1:18" ht="15.6" x14ac:dyDescent="0.3">
      <c r="A66" s="86">
        <v>2024</v>
      </c>
      <c r="B66" s="46" t="s">
        <v>49</v>
      </c>
      <c r="C66" s="13" t="s">
        <v>14</v>
      </c>
      <c r="D66" s="14" t="s">
        <v>33</v>
      </c>
      <c r="E66" s="14"/>
      <c r="F66" s="15"/>
      <c r="G66" s="15"/>
      <c r="H66" s="15">
        <v>4</v>
      </c>
      <c r="I66" s="15"/>
      <c r="J66" s="15"/>
      <c r="K66" s="16"/>
      <c r="L66" s="16"/>
      <c r="M66" s="17">
        <f t="shared" ref="M66:M79" si="0">H66</f>
        <v>4</v>
      </c>
      <c r="N66" s="48">
        <v>10</v>
      </c>
      <c r="O66" s="19"/>
      <c r="P66" s="19"/>
      <c r="Q66" s="19"/>
      <c r="R66" s="2"/>
    </row>
    <row r="67" spans="1:18" ht="15.6" x14ac:dyDescent="0.3">
      <c r="A67" s="86"/>
      <c r="B67" s="46"/>
      <c r="C67" s="13"/>
      <c r="D67" s="14" t="s">
        <v>15</v>
      </c>
      <c r="E67" s="14"/>
      <c r="F67" s="15"/>
      <c r="G67" s="15"/>
      <c r="H67" s="15">
        <v>3</v>
      </c>
      <c r="I67" s="15"/>
      <c r="J67" s="15"/>
      <c r="K67" s="16"/>
      <c r="L67" s="16"/>
      <c r="M67" s="17">
        <f t="shared" si="0"/>
        <v>3</v>
      </c>
      <c r="N67" s="48">
        <v>6</v>
      </c>
      <c r="O67" s="19"/>
      <c r="P67" s="19"/>
      <c r="Q67" s="19"/>
      <c r="R67" s="2"/>
    </row>
    <row r="68" spans="1:18" ht="15.6" x14ac:dyDescent="0.3">
      <c r="A68" s="86"/>
      <c r="B68" s="46"/>
      <c r="C68" s="13"/>
      <c r="D68" s="14" t="s">
        <v>16</v>
      </c>
      <c r="E68" s="14"/>
      <c r="F68" s="15"/>
      <c r="G68" s="15"/>
      <c r="H68" s="15">
        <v>4</v>
      </c>
      <c r="I68" s="15"/>
      <c r="J68" s="15"/>
      <c r="K68" s="16"/>
      <c r="L68" s="16"/>
      <c r="M68" s="17">
        <f t="shared" si="0"/>
        <v>4</v>
      </c>
      <c r="N68" s="48">
        <v>10</v>
      </c>
      <c r="O68" s="19"/>
      <c r="P68" s="19"/>
      <c r="Q68" s="19"/>
      <c r="R68" s="2"/>
    </row>
    <row r="69" spans="1:18" ht="15.6" x14ac:dyDescent="0.3">
      <c r="A69" s="86"/>
      <c r="B69" s="46"/>
      <c r="C69" s="13"/>
      <c r="D69" s="14" t="s">
        <v>20</v>
      </c>
      <c r="E69" s="14"/>
      <c r="F69" s="15"/>
      <c r="G69" s="15"/>
      <c r="H69" s="15">
        <v>3</v>
      </c>
      <c r="I69" s="15"/>
      <c r="J69" s="15"/>
      <c r="K69" s="16"/>
      <c r="L69" s="16"/>
      <c r="M69" s="17">
        <f t="shared" si="0"/>
        <v>3</v>
      </c>
      <c r="N69" s="48">
        <v>6</v>
      </c>
      <c r="O69" s="26"/>
      <c r="P69" s="26"/>
      <c r="Q69" s="26"/>
      <c r="R69" s="2"/>
    </row>
    <row r="70" spans="1:18" ht="15.6" x14ac:dyDescent="0.3">
      <c r="A70" s="86"/>
      <c r="B70" s="46"/>
      <c r="C70" s="13"/>
      <c r="D70" s="14" t="s">
        <v>17</v>
      </c>
      <c r="E70" s="14"/>
      <c r="F70" s="15"/>
      <c r="G70" s="15"/>
      <c r="H70" s="15">
        <v>6</v>
      </c>
      <c r="I70" s="15"/>
      <c r="J70" s="15"/>
      <c r="K70" s="16"/>
      <c r="L70" s="16"/>
      <c r="M70" s="17">
        <f t="shared" si="0"/>
        <v>6</v>
      </c>
      <c r="N70" s="87" t="s">
        <v>50</v>
      </c>
      <c r="O70" s="19"/>
      <c r="P70" s="19"/>
      <c r="Q70" s="19"/>
      <c r="R70" s="2"/>
    </row>
    <row r="71" spans="1:18" ht="15.6" x14ac:dyDescent="0.3">
      <c r="A71" s="86"/>
      <c r="B71" s="46"/>
      <c r="C71" s="13"/>
      <c r="D71" s="14" t="s">
        <v>51</v>
      </c>
      <c r="E71" s="14"/>
      <c r="F71" s="15"/>
      <c r="G71" s="15"/>
      <c r="H71" s="15">
        <v>9</v>
      </c>
      <c r="I71" s="15"/>
      <c r="J71" s="15"/>
      <c r="K71" s="16"/>
      <c r="L71" s="16"/>
      <c r="M71" s="17">
        <f t="shared" si="0"/>
        <v>9</v>
      </c>
      <c r="N71" s="48">
        <v>15</v>
      </c>
      <c r="O71" s="26"/>
      <c r="P71" s="26"/>
      <c r="Q71" s="26"/>
      <c r="R71" s="2"/>
    </row>
    <row r="72" spans="1:18" ht="16.95" customHeight="1" x14ac:dyDescent="0.3">
      <c r="A72" s="86"/>
      <c r="B72" s="46"/>
      <c r="C72" s="13"/>
      <c r="D72" s="14" t="s">
        <v>18</v>
      </c>
      <c r="E72" s="14"/>
      <c r="F72" s="15"/>
      <c r="G72" s="15"/>
      <c r="H72" s="15">
        <v>3</v>
      </c>
      <c r="I72" s="15"/>
      <c r="J72" s="15"/>
      <c r="K72" s="16"/>
      <c r="L72" s="16"/>
      <c r="M72" s="17">
        <v>3</v>
      </c>
      <c r="N72" s="48">
        <v>13</v>
      </c>
      <c r="O72" s="27"/>
      <c r="P72" s="28"/>
      <c r="Q72" s="29"/>
      <c r="R72" s="2"/>
    </row>
    <row r="73" spans="1:18" ht="15.6" x14ac:dyDescent="0.3">
      <c r="A73" s="86"/>
      <c r="B73" s="46"/>
      <c r="C73" s="13"/>
      <c r="D73" s="14" t="s">
        <v>35</v>
      </c>
      <c r="E73" s="14"/>
      <c r="F73" s="15"/>
      <c r="G73" s="15"/>
      <c r="H73" s="15">
        <v>2</v>
      </c>
      <c r="I73" s="15"/>
      <c r="J73" s="15"/>
      <c r="K73" s="16"/>
      <c r="L73" s="16"/>
      <c r="M73" s="17">
        <f t="shared" si="0"/>
        <v>2</v>
      </c>
      <c r="N73" s="48">
        <v>3</v>
      </c>
      <c r="O73" s="27"/>
      <c r="P73" s="28"/>
      <c r="Q73" s="29"/>
      <c r="R73" s="2"/>
    </row>
    <row r="74" spans="1:18" ht="15.6" x14ac:dyDescent="0.3">
      <c r="A74" s="86"/>
      <c r="B74" s="46"/>
      <c r="C74" s="13"/>
      <c r="D74" s="88" t="s">
        <v>52</v>
      </c>
      <c r="E74" s="89"/>
      <c r="F74" s="23"/>
      <c r="G74" s="24"/>
      <c r="H74" s="23">
        <v>1</v>
      </c>
      <c r="I74" s="49"/>
      <c r="J74" s="24"/>
      <c r="K74" s="16"/>
      <c r="L74" s="16"/>
      <c r="M74" s="17">
        <v>1</v>
      </c>
      <c r="N74" s="48" t="s">
        <v>53</v>
      </c>
      <c r="O74" s="90"/>
      <c r="P74" s="91"/>
      <c r="Q74" s="92"/>
      <c r="R74" s="2"/>
    </row>
    <row r="75" spans="1:18" ht="15.6" x14ac:dyDescent="0.3">
      <c r="A75" s="86"/>
      <c r="B75" s="46"/>
      <c r="C75" s="13"/>
      <c r="D75" s="14" t="s">
        <v>19</v>
      </c>
      <c r="E75" s="14"/>
      <c r="F75" s="15"/>
      <c r="G75" s="15"/>
      <c r="H75" s="15">
        <v>4</v>
      </c>
      <c r="I75" s="15"/>
      <c r="J75" s="15"/>
      <c r="K75" s="16"/>
      <c r="L75" s="16"/>
      <c r="M75" s="17">
        <f t="shared" si="0"/>
        <v>4</v>
      </c>
      <c r="N75" s="48">
        <v>12</v>
      </c>
      <c r="O75" s="27"/>
      <c r="P75" s="28"/>
      <c r="Q75" s="29"/>
      <c r="R75" s="2"/>
    </row>
    <row r="76" spans="1:18" ht="15.6" x14ac:dyDescent="0.3">
      <c r="A76" s="86"/>
      <c r="B76" s="46"/>
      <c r="C76" s="13" t="s">
        <v>21</v>
      </c>
      <c r="D76" s="14" t="s">
        <v>36</v>
      </c>
      <c r="E76" s="14"/>
      <c r="F76" s="15"/>
      <c r="G76" s="15"/>
      <c r="H76" s="15">
        <v>1</v>
      </c>
      <c r="I76" s="15"/>
      <c r="J76" s="15"/>
      <c r="K76" s="16"/>
      <c r="L76" s="16"/>
      <c r="M76" s="17">
        <f t="shared" si="0"/>
        <v>1</v>
      </c>
      <c r="N76" s="48">
        <v>2</v>
      </c>
      <c r="O76" s="19"/>
      <c r="P76" s="19"/>
      <c r="Q76" s="19"/>
      <c r="R76" s="2"/>
    </row>
    <row r="77" spans="1:18" ht="15.6" x14ac:dyDescent="0.3">
      <c r="A77" s="86"/>
      <c r="B77" s="46"/>
      <c r="C77" s="13"/>
      <c r="D77" s="14" t="s">
        <v>54</v>
      </c>
      <c r="E77" s="14"/>
      <c r="F77" s="15"/>
      <c r="G77" s="15"/>
      <c r="H77" s="15">
        <v>1</v>
      </c>
      <c r="I77" s="15"/>
      <c r="J77" s="15"/>
      <c r="K77" s="16"/>
      <c r="L77" s="16"/>
      <c r="M77" s="17">
        <f t="shared" si="0"/>
        <v>1</v>
      </c>
      <c r="N77" s="48">
        <v>2</v>
      </c>
      <c r="O77" s="19"/>
      <c r="P77" s="19"/>
      <c r="Q77" s="19"/>
      <c r="R77" s="2"/>
    </row>
    <row r="78" spans="1:18" ht="15.6" x14ac:dyDescent="0.3">
      <c r="A78" s="86"/>
      <c r="B78" s="46"/>
      <c r="C78" s="13"/>
      <c r="D78" s="14" t="s">
        <v>37</v>
      </c>
      <c r="E78" s="14"/>
      <c r="F78" s="15"/>
      <c r="G78" s="15"/>
      <c r="H78" s="15">
        <v>1</v>
      </c>
      <c r="I78" s="15"/>
      <c r="J78" s="15"/>
      <c r="K78" s="16"/>
      <c r="L78" s="16"/>
      <c r="M78" s="17">
        <f t="shared" si="0"/>
        <v>1</v>
      </c>
      <c r="N78" s="48">
        <v>2</v>
      </c>
      <c r="O78" s="26"/>
      <c r="P78" s="26"/>
      <c r="Q78" s="26"/>
      <c r="R78" s="2"/>
    </row>
    <row r="79" spans="1:18" ht="15.6" x14ac:dyDescent="0.3">
      <c r="A79" s="86"/>
      <c r="B79" s="46"/>
      <c r="C79" s="13"/>
      <c r="D79" s="14" t="s">
        <v>55</v>
      </c>
      <c r="E79" s="14"/>
      <c r="F79" s="15"/>
      <c r="G79" s="15"/>
      <c r="H79" s="15">
        <v>1</v>
      </c>
      <c r="I79" s="15"/>
      <c r="J79" s="15"/>
      <c r="K79" s="16"/>
      <c r="L79" s="16"/>
      <c r="M79" s="17">
        <f t="shared" si="0"/>
        <v>1</v>
      </c>
      <c r="N79" s="48">
        <v>3</v>
      </c>
      <c r="O79" s="27"/>
      <c r="P79" s="28"/>
      <c r="Q79" s="29"/>
      <c r="R79" s="2"/>
    </row>
    <row r="80" spans="1:18" ht="15.6" x14ac:dyDescent="0.3">
      <c r="A80" s="86"/>
      <c r="B80" s="46"/>
      <c r="C80" s="13" t="s">
        <v>30</v>
      </c>
      <c r="D80" s="14" t="s">
        <v>30</v>
      </c>
      <c r="E80" s="14"/>
      <c r="F80" s="93"/>
      <c r="G80" s="93"/>
      <c r="H80" s="27">
        <v>7</v>
      </c>
      <c r="I80" s="28"/>
      <c r="J80" s="29"/>
      <c r="K80" s="16"/>
      <c r="L80" s="16"/>
      <c r="M80" s="17">
        <v>7</v>
      </c>
      <c r="N80" s="48">
        <v>28</v>
      </c>
      <c r="O80" s="19"/>
      <c r="P80" s="19"/>
      <c r="Q80" s="19"/>
      <c r="R80" s="2"/>
    </row>
    <row r="81" spans="1:18" ht="18" x14ac:dyDescent="0.3">
      <c r="A81" s="86"/>
      <c r="B81" s="52" t="s">
        <v>31</v>
      </c>
      <c r="C81" s="53"/>
      <c r="D81" s="54"/>
      <c r="E81" s="94"/>
      <c r="F81" s="40"/>
      <c r="G81" s="42"/>
      <c r="H81" s="40">
        <f>SUM(H66:J80)</f>
        <v>50</v>
      </c>
      <c r="I81" s="41"/>
      <c r="J81" s="42"/>
      <c r="K81" s="95"/>
      <c r="L81" s="95"/>
      <c r="M81" s="60">
        <f>SUM(M66:M80)</f>
        <v>50</v>
      </c>
      <c r="N81" s="60">
        <f>SUM(N66:N80)</f>
        <v>112</v>
      </c>
      <c r="O81" s="40"/>
      <c r="P81" s="41"/>
      <c r="Q81" s="42"/>
      <c r="R81" s="2"/>
    </row>
    <row r="82" spans="1:18" ht="15.6" x14ac:dyDescent="0.3">
      <c r="A82" s="86"/>
      <c r="B82" s="46" t="s">
        <v>56</v>
      </c>
      <c r="C82" s="13" t="s">
        <v>14</v>
      </c>
      <c r="D82" s="14" t="s">
        <v>20</v>
      </c>
      <c r="E82" s="14"/>
      <c r="F82" s="19"/>
      <c r="G82" s="19"/>
      <c r="H82" s="15">
        <v>3</v>
      </c>
      <c r="I82" s="15"/>
      <c r="J82" s="15"/>
      <c r="K82" s="16"/>
      <c r="L82" s="16"/>
      <c r="M82" s="17">
        <v>3</v>
      </c>
      <c r="N82" s="48" t="s">
        <v>57</v>
      </c>
      <c r="O82" s="19"/>
      <c r="P82" s="19"/>
      <c r="Q82" s="19"/>
      <c r="R82" s="2"/>
    </row>
    <row r="83" spans="1:18" ht="15.6" x14ac:dyDescent="0.3">
      <c r="A83" s="86"/>
      <c r="B83" s="46"/>
      <c r="C83" s="16"/>
      <c r="D83" s="14" t="s">
        <v>16</v>
      </c>
      <c r="E83" s="14"/>
      <c r="F83" s="19"/>
      <c r="G83" s="19"/>
      <c r="H83" s="15">
        <v>3</v>
      </c>
      <c r="I83" s="15"/>
      <c r="J83" s="15"/>
      <c r="K83" s="16"/>
      <c r="L83" s="16"/>
      <c r="M83" s="17">
        <v>3</v>
      </c>
      <c r="N83" s="87" t="s">
        <v>58</v>
      </c>
      <c r="O83" s="19"/>
      <c r="P83" s="19"/>
      <c r="Q83" s="19"/>
      <c r="R83" s="2"/>
    </row>
    <row r="84" spans="1:18" ht="15.6" x14ac:dyDescent="0.3">
      <c r="A84" s="86"/>
      <c r="B84" s="46"/>
      <c r="C84" s="16"/>
      <c r="D84" s="14" t="s">
        <v>15</v>
      </c>
      <c r="E84" s="14"/>
      <c r="F84" s="19"/>
      <c r="G84" s="19"/>
      <c r="H84" s="15">
        <v>3</v>
      </c>
      <c r="I84" s="15"/>
      <c r="J84" s="15"/>
      <c r="K84" s="16"/>
      <c r="L84" s="16"/>
      <c r="M84" s="17">
        <v>3</v>
      </c>
      <c r="N84" s="48">
        <v>3</v>
      </c>
      <c r="O84" s="19"/>
      <c r="P84" s="19"/>
      <c r="Q84" s="19"/>
      <c r="R84" s="2"/>
    </row>
    <row r="85" spans="1:18" ht="15.6" x14ac:dyDescent="0.3">
      <c r="A85" s="86"/>
      <c r="B85" s="46"/>
      <c r="C85" s="16"/>
      <c r="D85" s="14" t="s">
        <v>17</v>
      </c>
      <c r="E85" s="14"/>
      <c r="F85" s="19"/>
      <c r="G85" s="19"/>
      <c r="H85" s="15">
        <v>1</v>
      </c>
      <c r="I85" s="15"/>
      <c r="J85" s="15"/>
      <c r="K85" s="16"/>
      <c r="L85" s="16"/>
      <c r="M85" s="17">
        <v>1</v>
      </c>
      <c r="N85" s="48">
        <v>1</v>
      </c>
      <c r="O85" s="19"/>
      <c r="P85" s="19"/>
      <c r="Q85" s="19"/>
      <c r="R85" s="2"/>
    </row>
    <row r="86" spans="1:18" ht="15.6" x14ac:dyDescent="0.3">
      <c r="A86" s="86"/>
      <c r="B86" s="46"/>
      <c r="C86" s="16"/>
      <c r="D86" s="14" t="s">
        <v>18</v>
      </c>
      <c r="E86" s="14"/>
      <c r="F86" s="19"/>
      <c r="G86" s="19"/>
      <c r="H86" s="15">
        <v>1</v>
      </c>
      <c r="I86" s="15"/>
      <c r="J86" s="15"/>
      <c r="K86" s="16"/>
      <c r="L86" s="16"/>
      <c r="M86" s="17">
        <v>1</v>
      </c>
      <c r="N86" s="48">
        <v>2</v>
      </c>
      <c r="O86" s="19"/>
      <c r="P86" s="19"/>
      <c r="Q86" s="19"/>
      <c r="R86" s="2"/>
    </row>
    <row r="87" spans="1:18" ht="15.6" x14ac:dyDescent="0.3">
      <c r="A87" s="86"/>
      <c r="B87" s="46"/>
      <c r="C87" s="16"/>
      <c r="D87" s="19" t="s">
        <v>33</v>
      </c>
      <c r="E87" s="19"/>
      <c r="F87" s="19"/>
      <c r="G87" s="19"/>
      <c r="H87" s="15">
        <v>1</v>
      </c>
      <c r="I87" s="15"/>
      <c r="J87" s="15"/>
      <c r="K87" s="16"/>
      <c r="L87" s="16"/>
      <c r="M87" s="17">
        <v>1</v>
      </c>
      <c r="N87" s="17">
        <v>2</v>
      </c>
      <c r="O87" s="19"/>
      <c r="P87" s="19"/>
      <c r="Q87" s="19"/>
      <c r="R87" s="2"/>
    </row>
    <row r="88" spans="1:18" ht="15.6" x14ac:dyDescent="0.3">
      <c r="A88" s="86"/>
      <c r="B88" s="46"/>
      <c r="C88" s="16"/>
      <c r="D88" s="19" t="s">
        <v>59</v>
      </c>
      <c r="E88" s="19"/>
      <c r="F88" s="19"/>
      <c r="G88" s="19"/>
      <c r="H88" s="15">
        <v>1</v>
      </c>
      <c r="I88" s="15"/>
      <c r="J88" s="15"/>
      <c r="K88" s="16"/>
      <c r="L88" s="16"/>
      <c r="M88" s="17">
        <v>1</v>
      </c>
      <c r="N88" s="48">
        <v>1</v>
      </c>
      <c r="O88" s="19"/>
      <c r="P88" s="19"/>
      <c r="Q88" s="19"/>
      <c r="R88" s="2"/>
    </row>
    <row r="89" spans="1:18" ht="15.6" x14ac:dyDescent="0.3">
      <c r="A89" s="86"/>
      <c r="B89" s="46"/>
      <c r="C89" s="16" t="s">
        <v>21</v>
      </c>
      <c r="D89" s="19" t="s">
        <v>36</v>
      </c>
      <c r="E89" s="19"/>
      <c r="F89" s="27"/>
      <c r="G89" s="29"/>
      <c r="H89" s="15">
        <v>1</v>
      </c>
      <c r="I89" s="15"/>
      <c r="J89" s="15"/>
      <c r="K89" s="16"/>
      <c r="L89" s="16"/>
      <c r="M89" s="17">
        <v>1</v>
      </c>
      <c r="N89" s="48">
        <v>1</v>
      </c>
      <c r="O89" s="19"/>
      <c r="P89" s="19"/>
      <c r="Q89" s="19"/>
      <c r="R89" s="2"/>
    </row>
    <row r="90" spans="1:18" ht="15.6" x14ac:dyDescent="0.3">
      <c r="A90" s="86"/>
      <c r="B90" s="46"/>
      <c r="C90" s="16"/>
      <c r="D90" s="19" t="s">
        <v>55</v>
      </c>
      <c r="E90" s="19"/>
      <c r="F90" s="19"/>
      <c r="G90" s="19"/>
      <c r="H90" s="15">
        <v>1</v>
      </c>
      <c r="I90" s="15"/>
      <c r="J90" s="15"/>
      <c r="K90" s="16"/>
      <c r="L90" s="16"/>
      <c r="M90" s="17">
        <v>1</v>
      </c>
      <c r="N90" s="48">
        <v>2</v>
      </c>
      <c r="O90" s="19"/>
      <c r="P90" s="19"/>
      <c r="Q90" s="19"/>
      <c r="R90" s="2"/>
    </row>
    <row r="91" spans="1:18" ht="15.6" x14ac:dyDescent="0.3">
      <c r="A91" s="86"/>
      <c r="B91" s="46"/>
      <c r="C91" s="16" t="s">
        <v>23</v>
      </c>
      <c r="D91" s="19" t="s">
        <v>24</v>
      </c>
      <c r="E91" s="19"/>
      <c r="F91" s="93"/>
      <c r="G91" s="93"/>
      <c r="H91" s="15">
        <v>1</v>
      </c>
      <c r="I91" s="15"/>
      <c r="J91" s="15"/>
      <c r="K91" s="16"/>
      <c r="L91" s="16"/>
      <c r="M91" s="17">
        <v>1</v>
      </c>
      <c r="N91" s="17">
        <v>1</v>
      </c>
      <c r="O91" s="19"/>
      <c r="P91" s="19"/>
      <c r="Q91" s="19"/>
      <c r="R91" s="2"/>
    </row>
    <row r="92" spans="1:18" ht="15.6" x14ac:dyDescent="0.3">
      <c r="A92" s="86"/>
      <c r="B92" s="46"/>
      <c r="C92" s="16"/>
      <c r="D92" s="14" t="s">
        <v>60</v>
      </c>
      <c r="E92" s="14"/>
      <c r="F92" s="15"/>
      <c r="G92" s="15"/>
      <c r="H92" s="15">
        <v>1</v>
      </c>
      <c r="I92" s="15"/>
      <c r="J92" s="15"/>
      <c r="K92" s="16"/>
      <c r="L92" s="16"/>
      <c r="M92" s="17">
        <v>1</v>
      </c>
      <c r="N92" s="48">
        <v>1</v>
      </c>
      <c r="O92" s="26"/>
      <c r="P92" s="26"/>
      <c r="Q92" s="26"/>
      <c r="R92" s="2"/>
    </row>
    <row r="93" spans="1:18" ht="15.6" x14ac:dyDescent="0.3">
      <c r="A93" s="86"/>
      <c r="B93" s="46"/>
      <c r="C93" s="16"/>
      <c r="D93" s="14" t="s">
        <v>27</v>
      </c>
      <c r="E93" s="14"/>
      <c r="F93" s="26"/>
      <c r="G93" s="26"/>
      <c r="H93" s="15">
        <v>1</v>
      </c>
      <c r="I93" s="15"/>
      <c r="J93" s="15"/>
      <c r="K93" s="16"/>
      <c r="L93" s="16"/>
      <c r="M93" s="17">
        <v>1</v>
      </c>
      <c r="N93" s="17">
        <v>1</v>
      </c>
      <c r="O93" s="26"/>
      <c r="P93" s="26"/>
      <c r="Q93" s="26"/>
      <c r="R93" s="2"/>
    </row>
    <row r="94" spans="1:18" ht="15.6" x14ac:dyDescent="0.3">
      <c r="A94" s="86"/>
      <c r="B94" s="46"/>
      <c r="C94" s="16" t="s">
        <v>61</v>
      </c>
      <c r="D94" s="19" t="s">
        <v>62</v>
      </c>
      <c r="E94" s="19"/>
      <c r="F94" s="19"/>
      <c r="G94" s="19"/>
      <c r="H94" s="15">
        <v>1</v>
      </c>
      <c r="I94" s="15"/>
      <c r="J94" s="15"/>
      <c r="K94" s="16"/>
      <c r="L94" s="16"/>
      <c r="M94" s="17">
        <v>1</v>
      </c>
      <c r="N94" s="48">
        <v>2</v>
      </c>
      <c r="O94" s="19"/>
      <c r="P94" s="19"/>
      <c r="Q94" s="19"/>
      <c r="R94" s="2"/>
    </row>
    <row r="95" spans="1:18" ht="15.6" x14ac:dyDescent="0.3">
      <c r="A95" s="86"/>
      <c r="B95" s="46"/>
      <c r="C95" s="16"/>
      <c r="D95" s="14" t="s">
        <v>46</v>
      </c>
      <c r="E95" s="14"/>
      <c r="F95" s="23">
        <v>178</v>
      </c>
      <c r="G95" s="24"/>
      <c r="H95" s="15"/>
      <c r="I95" s="15"/>
      <c r="J95" s="15"/>
      <c r="K95" s="16"/>
      <c r="L95" s="16"/>
      <c r="M95" s="17">
        <v>178</v>
      </c>
      <c r="N95" s="16"/>
      <c r="O95" s="27"/>
      <c r="P95" s="28"/>
      <c r="Q95" s="29"/>
      <c r="R95" s="2"/>
    </row>
    <row r="96" spans="1:18" ht="15.6" x14ac:dyDescent="0.3">
      <c r="A96" s="86"/>
      <c r="B96" s="46"/>
      <c r="C96" s="16"/>
      <c r="D96" s="19" t="s">
        <v>30</v>
      </c>
      <c r="E96" s="19"/>
      <c r="F96" s="15"/>
      <c r="G96" s="15"/>
      <c r="H96" s="15">
        <v>6</v>
      </c>
      <c r="I96" s="15"/>
      <c r="J96" s="15"/>
      <c r="K96" s="16"/>
      <c r="L96" s="16"/>
      <c r="M96" s="17">
        <v>6</v>
      </c>
      <c r="N96" s="17">
        <v>6</v>
      </c>
      <c r="O96" s="19"/>
      <c r="P96" s="19"/>
      <c r="Q96" s="19"/>
      <c r="R96" s="2"/>
    </row>
    <row r="97" spans="1:18" ht="18" x14ac:dyDescent="0.3">
      <c r="A97" s="86"/>
      <c r="B97" s="52" t="s">
        <v>31</v>
      </c>
      <c r="C97" s="53"/>
      <c r="D97" s="54"/>
      <c r="E97" s="55"/>
      <c r="F97" s="40">
        <f>SUM(F95)</f>
        <v>178</v>
      </c>
      <c r="G97" s="42"/>
      <c r="H97" s="40">
        <f>SUM(H82:J96)</f>
        <v>25</v>
      </c>
      <c r="I97" s="41"/>
      <c r="J97" s="42"/>
      <c r="K97" s="95"/>
      <c r="L97" s="95"/>
      <c r="M97" s="60">
        <f>SUM(M82:M96)</f>
        <v>203</v>
      </c>
      <c r="N97" s="60">
        <f>SUM(N82:N96)</f>
        <v>23</v>
      </c>
      <c r="O97" s="40"/>
      <c r="P97" s="41"/>
      <c r="Q97" s="42"/>
      <c r="R97" s="2"/>
    </row>
    <row r="98" spans="1:18" ht="15.45" customHeight="1" x14ac:dyDescent="0.3">
      <c r="A98" s="86"/>
      <c r="B98" s="12" t="s">
        <v>63</v>
      </c>
      <c r="C98" s="16" t="s">
        <v>14</v>
      </c>
      <c r="D98" s="19" t="s">
        <v>20</v>
      </c>
      <c r="E98" s="19"/>
      <c r="F98" s="26"/>
      <c r="G98" s="26"/>
      <c r="H98" s="15">
        <v>2</v>
      </c>
      <c r="I98" s="15"/>
      <c r="J98" s="15"/>
      <c r="K98" s="16"/>
      <c r="L98" s="16"/>
      <c r="M98" s="17">
        <v>2</v>
      </c>
      <c r="N98" s="48">
        <v>2</v>
      </c>
      <c r="O98" s="96"/>
      <c r="P98" s="97"/>
      <c r="Q98" s="98"/>
      <c r="R98" s="2"/>
    </row>
    <row r="99" spans="1:18" ht="15.45" customHeight="1" x14ac:dyDescent="0.3">
      <c r="A99" s="86"/>
      <c r="B99" s="21"/>
      <c r="C99" s="16"/>
      <c r="D99" s="19" t="s">
        <v>33</v>
      </c>
      <c r="E99" s="19"/>
      <c r="F99" s="26"/>
      <c r="G99" s="26"/>
      <c r="H99" s="15">
        <v>2</v>
      </c>
      <c r="I99" s="15"/>
      <c r="J99" s="15"/>
      <c r="K99" s="16"/>
      <c r="L99" s="16"/>
      <c r="M99" s="17">
        <v>2</v>
      </c>
      <c r="N99" s="48">
        <v>2</v>
      </c>
      <c r="O99" s="96"/>
      <c r="P99" s="97"/>
      <c r="Q99" s="98"/>
      <c r="R99" s="2"/>
    </row>
    <row r="100" spans="1:18" ht="15.45" customHeight="1" x14ac:dyDescent="0.3">
      <c r="A100" s="86"/>
      <c r="B100" s="21"/>
      <c r="C100" s="16"/>
      <c r="D100" s="19" t="s">
        <v>16</v>
      </c>
      <c r="E100" s="19"/>
      <c r="F100" s="26"/>
      <c r="G100" s="26"/>
      <c r="H100" s="15">
        <v>2</v>
      </c>
      <c r="I100" s="15"/>
      <c r="J100" s="15"/>
      <c r="K100" s="16"/>
      <c r="L100" s="16"/>
      <c r="M100" s="17">
        <v>2</v>
      </c>
      <c r="N100" s="48">
        <v>2</v>
      </c>
      <c r="O100" s="96"/>
      <c r="P100" s="97"/>
      <c r="Q100" s="98"/>
      <c r="R100" s="2"/>
    </row>
    <row r="101" spans="1:18" ht="15.45" customHeight="1" x14ac:dyDescent="0.3">
      <c r="A101" s="86"/>
      <c r="B101" s="21"/>
      <c r="C101" s="16"/>
      <c r="D101" s="19" t="s">
        <v>15</v>
      </c>
      <c r="E101" s="19"/>
      <c r="F101" s="26"/>
      <c r="G101" s="26"/>
      <c r="H101" s="15">
        <v>2</v>
      </c>
      <c r="I101" s="15"/>
      <c r="J101" s="15"/>
      <c r="K101" s="16"/>
      <c r="L101" s="16"/>
      <c r="M101" s="99">
        <v>2</v>
      </c>
      <c r="N101" s="48">
        <v>49</v>
      </c>
      <c r="O101" s="96"/>
      <c r="P101" s="97"/>
      <c r="Q101" s="98"/>
      <c r="R101" s="2"/>
    </row>
    <row r="102" spans="1:18" ht="15.45" customHeight="1" x14ac:dyDescent="0.3">
      <c r="A102" s="86"/>
      <c r="B102" s="21"/>
      <c r="C102" s="16" t="s">
        <v>25</v>
      </c>
      <c r="D102" s="96" t="s">
        <v>64</v>
      </c>
      <c r="E102" s="98"/>
      <c r="F102" s="96"/>
      <c r="G102" s="98"/>
      <c r="H102" s="23">
        <v>9</v>
      </c>
      <c r="I102" s="49"/>
      <c r="J102" s="24"/>
      <c r="K102" s="16"/>
      <c r="L102" s="16"/>
      <c r="M102" s="17">
        <v>13</v>
      </c>
      <c r="N102" s="48">
        <v>13</v>
      </c>
      <c r="O102" s="96"/>
      <c r="P102" s="97"/>
      <c r="Q102" s="98"/>
      <c r="R102" s="2"/>
    </row>
    <row r="103" spans="1:18" ht="18" x14ac:dyDescent="0.3">
      <c r="A103" s="100"/>
      <c r="B103" s="21"/>
      <c r="C103" s="16"/>
      <c r="D103" s="88" t="s">
        <v>27</v>
      </c>
      <c r="E103" s="89"/>
      <c r="F103" s="27">
        <v>400</v>
      </c>
      <c r="G103" s="29"/>
      <c r="H103" s="23"/>
      <c r="I103" s="49"/>
      <c r="J103" s="24"/>
      <c r="K103" s="101"/>
      <c r="L103" s="101"/>
      <c r="M103" s="102">
        <v>400</v>
      </c>
      <c r="N103" s="103"/>
      <c r="O103" s="104"/>
      <c r="P103" s="105"/>
      <c r="Q103" s="106"/>
      <c r="R103" s="2"/>
    </row>
    <row r="104" spans="1:18" ht="18" x14ac:dyDescent="0.3">
      <c r="A104" s="100"/>
      <c r="B104" s="33"/>
      <c r="C104" s="16"/>
      <c r="D104" s="88" t="s">
        <v>45</v>
      </c>
      <c r="E104" s="89"/>
      <c r="F104" s="27">
        <v>172</v>
      </c>
      <c r="G104" s="29"/>
      <c r="H104" s="23"/>
      <c r="I104" s="49"/>
      <c r="J104" s="24"/>
      <c r="K104" s="101"/>
      <c r="L104" s="101"/>
      <c r="M104" s="102">
        <v>172</v>
      </c>
      <c r="N104" s="103"/>
      <c r="O104" s="104"/>
      <c r="P104" s="105"/>
      <c r="Q104" s="106"/>
      <c r="R104" s="2"/>
    </row>
    <row r="105" spans="1:18" ht="18" x14ac:dyDescent="0.35">
      <c r="A105" s="100"/>
      <c r="B105" s="107" t="s">
        <v>31</v>
      </c>
      <c r="C105" s="53"/>
      <c r="D105" s="54"/>
      <c r="E105" s="55"/>
      <c r="F105" s="56">
        <f>SUM(F103:G104)</f>
        <v>572</v>
      </c>
      <c r="G105" s="57"/>
      <c r="H105" s="40">
        <f>SUM(H98:J102)</f>
        <v>17</v>
      </c>
      <c r="I105" s="41"/>
      <c r="J105" s="42"/>
      <c r="K105" s="67"/>
      <c r="L105" s="67"/>
      <c r="M105" s="44">
        <f>SUM(M98:M104)</f>
        <v>593</v>
      </c>
      <c r="N105" s="44">
        <f>SUM(N98:N102)</f>
        <v>68</v>
      </c>
      <c r="O105" s="56"/>
      <c r="P105" s="58"/>
      <c r="Q105" s="57"/>
      <c r="R105" s="2"/>
    </row>
    <row r="106" spans="1:18" ht="15.6" x14ac:dyDescent="0.3">
      <c r="A106" s="71" t="s">
        <v>47</v>
      </c>
      <c r="B106" s="72"/>
      <c r="C106" s="72"/>
      <c r="D106" s="72"/>
      <c r="E106" s="72"/>
      <c r="F106" s="74">
        <f>SUM(F97,F105)</f>
        <v>750</v>
      </c>
      <c r="G106" s="74"/>
      <c r="H106" s="74">
        <f>SUM(H81,H97,H105)</f>
        <v>92</v>
      </c>
      <c r="I106" s="74"/>
      <c r="J106" s="74"/>
      <c r="K106" s="72"/>
      <c r="L106" s="72"/>
      <c r="M106" s="108">
        <f>SUM(M81,M97,M105)</f>
        <v>846</v>
      </c>
      <c r="N106" s="109">
        <f>SUM(N81,N97,N105)</f>
        <v>203</v>
      </c>
      <c r="O106" s="72"/>
      <c r="P106" s="72"/>
      <c r="Q106" s="72"/>
      <c r="R106" s="2"/>
    </row>
    <row r="107" spans="1:18" ht="15.6" x14ac:dyDescent="0.3">
      <c r="A107" s="71"/>
      <c r="B107" s="72"/>
      <c r="C107" s="72"/>
      <c r="D107" s="72"/>
      <c r="E107" s="72"/>
      <c r="F107" s="74"/>
      <c r="G107" s="74"/>
      <c r="H107" s="74"/>
      <c r="I107" s="74"/>
      <c r="J107" s="74"/>
      <c r="K107" s="72"/>
      <c r="L107" s="72"/>
      <c r="M107" s="110"/>
      <c r="N107" s="111"/>
      <c r="O107" s="72"/>
      <c r="P107" s="72"/>
      <c r="Q107" s="72"/>
      <c r="R107" s="2"/>
    </row>
    <row r="108" spans="1:18" ht="15.6" x14ac:dyDescent="0.3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6" x14ac:dyDescent="0.3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8" x14ac:dyDescent="0.35">
      <c r="A110" s="112" t="s">
        <v>0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4"/>
    </row>
    <row r="111" spans="1:18" ht="16.95" customHeight="1" x14ac:dyDescent="0.3">
      <c r="A111" s="9" t="s">
        <v>1</v>
      </c>
      <c r="B111" s="115" t="s">
        <v>2</v>
      </c>
      <c r="C111" s="9" t="s">
        <v>3</v>
      </c>
      <c r="D111" s="116" t="s">
        <v>4</v>
      </c>
      <c r="E111" s="117"/>
      <c r="F111" s="9" t="s">
        <v>5</v>
      </c>
      <c r="G111" s="9"/>
      <c r="H111" s="116" t="s">
        <v>6</v>
      </c>
      <c r="I111" s="118"/>
      <c r="J111" s="117"/>
      <c r="K111" s="10" t="s">
        <v>65</v>
      </c>
      <c r="L111" s="10" t="s">
        <v>9</v>
      </c>
      <c r="M111" s="9" t="s">
        <v>10</v>
      </c>
      <c r="N111" s="9" t="s">
        <v>11</v>
      </c>
      <c r="O111" s="9" t="s">
        <v>12</v>
      </c>
      <c r="P111" s="9"/>
      <c r="Q111" s="9"/>
    </row>
    <row r="112" spans="1:18" ht="15.45" customHeight="1" x14ac:dyDescent="0.3">
      <c r="A112" s="9"/>
      <c r="B112" s="119"/>
      <c r="C112" s="9"/>
      <c r="D112" s="120"/>
      <c r="E112" s="121"/>
      <c r="F112" s="9"/>
      <c r="G112" s="9"/>
      <c r="H112" s="120"/>
      <c r="I112" s="122"/>
      <c r="J112" s="121"/>
      <c r="K112" s="10"/>
      <c r="L112" s="10"/>
      <c r="M112" s="9"/>
      <c r="N112" s="9"/>
      <c r="O112" s="9"/>
      <c r="P112" s="9"/>
      <c r="Q112" s="9"/>
    </row>
    <row r="113" spans="1:17" ht="25.5" customHeight="1" x14ac:dyDescent="0.3">
      <c r="A113" s="9"/>
      <c r="B113" s="123"/>
      <c r="C113" s="9"/>
      <c r="D113" s="124"/>
      <c r="E113" s="125"/>
      <c r="F113" s="9"/>
      <c r="G113" s="9"/>
      <c r="H113" s="124"/>
      <c r="I113" s="126"/>
      <c r="J113" s="125"/>
      <c r="K113" s="10"/>
      <c r="L113" s="10"/>
      <c r="M113" s="9"/>
      <c r="N113" s="9"/>
      <c r="O113" s="9"/>
      <c r="P113" s="9"/>
      <c r="Q113" s="9"/>
    </row>
    <row r="114" spans="1:17" ht="15.45" customHeight="1" x14ac:dyDescent="0.3">
      <c r="A114" s="12">
        <v>2024</v>
      </c>
      <c r="B114" s="12" t="s">
        <v>66</v>
      </c>
      <c r="C114" s="13" t="s">
        <v>14</v>
      </c>
      <c r="D114" s="127" t="s">
        <v>33</v>
      </c>
      <c r="E114" s="128"/>
      <c r="F114" s="23"/>
      <c r="G114" s="49"/>
      <c r="H114" s="23">
        <v>2</v>
      </c>
      <c r="I114" s="49"/>
      <c r="J114" s="24"/>
      <c r="K114" s="106"/>
      <c r="L114" s="17"/>
      <c r="M114" s="17">
        <v>2</v>
      </c>
      <c r="N114" s="90">
        <v>2.2000000000000002</v>
      </c>
      <c r="O114" s="129"/>
      <c r="P114" s="130"/>
      <c r="Q114" s="131"/>
    </row>
    <row r="115" spans="1:17" ht="18" x14ac:dyDescent="0.3">
      <c r="A115" s="21"/>
      <c r="B115" s="21"/>
      <c r="C115" s="13"/>
      <c r="D115" s="127" t="s">
        <v>15</v>
      </c>
      <c r="E115" s="128"/>
      <c r="F115" s="23"/>
      <c r="G115" s="49"/>
      <c r="H115" s="23">
        <v>2</v>
      </c>
      <c r="I115" s="49"/>
      <c r="J115" s="24"/>
      <c r="K115" s="106"/>
      <c r="L115" s="17"/>
      <c r="M115" s="132">
        <v>2</v>
      </c>
      <c r="N115" s="90">
        <v>2</v>
      </c>
      <c r="O115" s="129"/>
      <c r="P115" s="130"/>
      <c r="Q115" s="131"/>
    </row>
    <row r="116" spans="1:17" ht="15.45" customHeight="1" x14ac:dyDescent="0.3">
      <c r="A116" s="21"/>
      <c r="B116" s="21"/>
      <c r="C116" s="13"/>
      <c r="D116" s="127" t="s">
        <v>16</v>
      </c>
      <c r="E116" s="128"/>
      <c r="F116" s="23"/>
      <c r="G116" s="49"/>
      <c r="H116" s="23">
        <v>1</v>
      </c>
      <c r="I116" s="49"/>
      <c r="J116" s="24"/>
      <c r="K116" s="106"/>
      <c r="L116" s="17"/>
      <c r="M116" s="17">
        <v>1</v>
      </c>
      <c r="N116" s="90">
        <v>1</v>
      </c>
      <c r="O116" s="129"/>
      <c r="P116" s="130"/>
      <c r="Q116" s="131"/>
    </row>
    <row r="117" spans="1:17" ht="15.45" customHeight="1" x14ac:dyDescent="0.3">
      <c r="A117" s="21"/>
      <c r="B117" s="21"/>
      <c r="C117" s="13"/>
      <c r="D117" s="127" t="s">
        <v>20</v>
      </c>
      <c r="E117" s="128"/>
      <c r="F117" s="23"/>
      <c r="G117" s="49"/>
      <c r="H117" s="23">
        <v>1</v>
      </c>
      <c r="I117" s="49"/>
      <c r="J117" s="24"/>
      <c r="K117" s="106"/>
      <c r="L117" s="17"/>
      <c r="M117" s="17">
        <v>1</v>
      </c>
      <c r="N117" s="90">
        <v>1</v>
      </c>
      <c r="O117" s="129"/>
      <c r="P117" s="130"/>
      <c r="Q117" s="131"/>
    </row>
    <row r="118" spans="1:17" ht="15.45" customHeight="1" x14ac:dyDescent="0.3">
      <c r="A118" s="21"/>
      <c r="B118" s="21"/>
      <c r="C118" s="13"/>
      <c r="D118" s="127" t="s">
        <v>17</v>
      </c>
      <c r="E118" s="128"/>
      <c r="F118" s="133"/>
      <c r="G118" s="134"/>
      <c r="H118" s="133"/>
      <c r="I118" s="134"/>
      <c r="J118" s="135"/>
      <c r="K118" s="106"/>
      <c r="L118" s="17"/>
      <c r="M118" s="136"/>
      <c r="N118" s="90"/>
      <c r="O118" s="129"/>
      <c r="P118" s="130"/>
      <c r="Q118" s="131"/>
    </row>
    <row r="119" spans="1:17" ht="15.45" customHeight="1" x14ac:dyDescent="0.3">
      <c r="A119" s="21"/>
      <c r="B119" s="21"/>
      <c r="C119" s="13"/>
      <c r="D119" s="127" t="s">
        <v>43</v>
      </c>
      <c r="E119" s="128"/>
      <c r="F119" s="23"/>
      <c r="G119" s="49"/>
      <c r="H119" s="23">
        <v>1</v>
      </c>
      <c r="I119" s="49"/>
      <c r="J119" s="24"/>
      <c r="K119" s="106"/>
      <c r="L119" s="17"/>
      <c r="M119" s="136">
        <v>1</v>
      </c>
      <c r="N119" s="90">
        <v>1</v>
      </c>
      <c r="O119" s="129"/>
      <c r="P119" s="130"/>
      <c r="Q119" s="131"/>
    </row>
    <row r="120" spans="1:17" ht="15.45" customHeight="1" x14ac:dyDescent="0.3">
      <c r="A120" s="21"/>
      <c r="B120" s="21"/>
      <c r="C120" s="13"/>
      <c r="D120" s="127" t="s">
        <v>35</v>
      </c>
      <c r="E120" s="128"/>
      <c r="F120" s="133"/>
      <c r="G120" s="134"/>
      <c r="H120" s="133"/>
      <c r="I120" s="134"/>
      <c r="J120" s="135"/>
      <c r="K120" s="106"/>
      <c r="L120" s="17"/>
      <c r="M120" s="136"/>
      <c r="N120" s="90"/>
      <c r="O120" s="129"/>
      <c r="P120" s="130"/>
      <c r="Q120" s="131"/>
    </row>
    <row r="121" spans="1:17" ht="15.45" customHeight="1" x14ac:dyDescent="0.3">
      <c r="A121" s="21"/>
      <c r="B121" s="21"/>
      <c r="C121" s="13"/>
      <c r="D121" s="127" t="s">
        <v>18</v>
      </c>
      <c r="E121" s="128"/>
      <c r="F121" s="23"/>
      <c r="G121" s="49"/>
      <c r="H121" s="23">
        <v>1</v>
      </c>
      <c r="I121" s="49"/>
      <c r="J121" s="24"/>
      <c r="K121" s="106"/>
      <c r="L121" s="17"/>
      <c r="M121" s="136">
        <v>1</v>
      </c>
      <c r="N121" s="90">
        <v>1</v>
      </c>
      <c r="O121" s="129"/>
      <c r="P121" s="130"/>
      <c r="Q121" s="131"/>
    </row>
    <row r="122" spans="1:17" ht="15.45" customHeight="1" x14ac:dyDescent="0.3">
      <c r="A122" s="21"/>
      <c r="B122" s="21"/>
      <c r="C122" s="13" t="s">
        <v>21</v>
      </c>
      <c r="D122" s="127" t="s">
        <v>37</v>
      </c>
      <c r="E122" s="128"/>
      <c r="F122" s="23"/>
      <c r="G122" s="49"/>
      <c r="H122" s="23">
        <v>1</v>
      </c>
      <c r="I122" s="49"/>
      <c r="J122" s="24"/>
      <c r="K122" s="106"/>
      <c r="L122" s="17"/>
      <c r="M122" s="17">
        <v>1</v>
      </c>
      <c r="N122" s="90">
        <v>1</v>
      </c>
      <c r="O122" s="129"/>
      <c r="P122" s="130"/>
      <c r="Q122" s="131"/>
    </row>
    <row r="123" spans="1:17" ht="15.45" customHeight="1" x14ac:dyDescent="0.3">
      <c r="A123" s="21"/>
      <c r="B123" s="21"/>
      <c r="C123" s="13"/>
      <c r="D123" s="127" t="s">
        <v>54</v>
      </c>
      <c r="E123" s="128"/>
      <c r="F123" s="133"/>
      <c r="G123" s="134"/>
      <c r="H123" s="133"/>
      <c r="I123" s="134"/>
      <c r="J123" s="135"/>
      <c r="K123" s="106"/>
      <c r="L123" s="17"/>
      <c r="M123" s="17"/>
      <c r="N123" s="90"/>
      <c r="O123" s="129"/>
      <c r="P123" s="130"/>
      <c r="Q123" s="131"/>
    </row>
    <row r="124" spans="1:17" ht="15.45" customHeight="1" x14ac:dyDescent="0.3">
      <c r="A124" s="21"/>
      <c r="B124" s="21"/>
      <c r="C124" s="13" t="s">
        <v>23</v>
      </c>
      <c r="D124" s="127" t="s">
        <v>67</v>
      </c>
      <c r="E124" s="128"/>
      <c r="F124" s="23"/>
      <c r="G124" s="49"/>
      <c r="H124" s="23">
        <v>1</v>
      </c>
      <c r="I124" s="49"/>
      <c r="J124" s="24"/>
      <c r="K124" s="106"/>
      <c r="L124" s="17"/>
      <c r="M124" s="17">
        <v>1</v>
      </c>
      <c r="N124" s="90">
        <v>1</v>
      </c>
      <c r="O124" s="129"/>
      <c r="P124" s="130"/>
      <c r="Q124" s="131"/>
    </row>
    <row r="125" spans="1:17" ht="15.45" customHeight="1" x14ac:dyDescent="0.3">
      <c r="A125" s="21"/>
      <c r="B125" s="21"/>
      <c r="C125" s="13"/>
      <c r="D125" s="127" t="s">
        <v>68</v>
      </c>
      <c r="E125" s="128"/>
      <c r="F125" s="23"/>
      <c r="G125" s="49"/>
      <c r="H125" s="23">
        <v>1</v>
      </c>
      <c r="I125" s="49"/>
      <c r="J125" s="24"/>
      <c r="K125" s="106"/>
      <c r="L125" s="17"/>
      <c r="M125" s="17">
        <v>1</v>
      </c>
      <c r="N125" s="90">
        <v>1</v>
      </c>
      <c r="O125" s="96"/>
      <c r="P125" s="97"/>
      <c r="Q125" s="98"/>
    </row>
    <row r="126" spans="1:17" ht="15.45" customHeight="1" x14ac:dyDescent="0.3">
      <c r="A126" s="21"/>
      <c r="B126" s="21"/>
      <c r="C126" s="13" t="s">
        <v>25</v>
      </c>
      <c r="D126" s="127" t="s">
        <v>27</v>
      </c>
      <c r="E126" s="128"/>
      <c r="F126" s="137"/>
      <c r="G126" s="138"/>
      <c r="H126" s="137"/>
      <c r="I126" s="138"/>
      <c r="J126" s="139"/>
      <c r="K126" s="106"/>
      <c r="L126" s="17"/>
      <c r="M126" s="17"/>
      <c r="N126" s="90"/>
      <c r="O126" s="129"/>
      <c r="P126" s="130"/>
      <c r="Q126" s="131"/>
    </row>
    <row r="127" spans="1:17" ht="15.45" customHeight="1" x14ac:dyDescent="0.3">
      <c r="A127" s="21"/>
      <c r="B127" s="21"/>
      <c r="C127" s="13"/>
      <c r="D127" s="127" t="s">
        <v>45</v>
      </c>
      <c r="E127" s="128"/>
      <c r="F127" s="137"/>
      <c r="G127" s="138"/>
      <c r="H127" s="137"/>
      <c r="I127" s="138"/>
      <c r="J127" s="139"/>
      <c r="K127" s="106"/>
      <c r="L127" s="17"/>
      <c r="M127" s="17"/>
      <c r="N127" s="90"/>
      <c r="O127" s="129"/>
      <c r="P127" s="130"/>
      <c r="Q127" s="131"/>
    </row>
    <row r="128" spans="1:17" ht="15.45" customHeight="1" x14ac:dyDescent="0.3">
      <c r="A128" s="21"/>
      <c r="B128" s="21"/>
      <c r="C128" s="13"/>
      <c r="D128" s="127" t="s">
        <v>69</v>
      </c>
      <c r="E128" s="128"/>
      <c r="F128" s="27">
        <v>173</v>
      </c>
      <c r="G128" s="29"/>
      <c r="H128" s="27"/>
      <c r="I128" s="28"/>
      <c r="J128" s="29"/>
      <c r="K128" s="106"/>
      <c r="L128" s="17"/>
      <c r="M128" s="17">
        <v>173</v>
      </c>
      <c r="N128" s="90"/>
      <c r="O128" s="129"/>
      <c r="P128" s="130"/>
      <c r="Q128" s="131"/>
    </row>
    <row r="129" spans="1:17" ht="15.45" customHeight="1" x14ac:dyDescent="0.3">
      <c r="A129" s="21"/>
      <c r="B129" s="21"/>
      <c r="C129" s="13"/>
      <c r="D129" s="127" t="s">
        <v>39</v>
      </c>
      <c r="E129" s="128"/>
      <c r="F129" s="27">
        <v>37</v>
      </c>
      <c r="G129" s="29"/>
      <c r="H129" s="27"/>
      <c r="I129" s="28"/>
      <c r="J129" s="29"/>
      <c r="K129" s="106"/>
      <c r="L129" s="17"/>
      <c r="M129" s="17">
        <v>37</v>
      </c>
      <c r="N129" s="90"/>
      <c r="O129" s="27"/>
      <c r="P129" s="28"/>
      <c r="Q129" s="29"/>
    </row>
    <row r="130" spans="1:17" ht="15.45" customHeight="1" x14ac:dyDescent="0.3">
      <c r="A130" s="21"/>
      <c r="B130" s="21"/>
      <c r="C130" s="13"/>
      <c r="D130" s="127" t="s">
        <v>70</v>
      </c>
      <c r="E130" s="128"/>
      <c r="F130" s="27">
        <v>84</v>
      </c>
      <c r="G130" s="29"/>
      <c r="H130" s="27"/>
      <c r="I130" s="28"/>
      <c r="J130" s="29"/>
      <c r="K130" s="106"/>
      <c r="L130" s="17"/>
      <c r="M130" s="17">
        <v>84</v>
      </c>
      <c r="N130" s="90"/>
      <c r="O130" s="27"/>
      <c r="P130" s="28"/>
      <c r="Q130" s="29"/>
    </row>
    <row r="131" spans="1:17" ht="15.45" customHeight="1" x14ac:dyDescent="0.3">
      <c r="A131" s="21"/>
      <c r="B131" s="21"/>
      <c r="C131" s="13"/>
      <c r="D131" s="127" t="s">
        <v>71</v>
      </c>
      <c r="E131" s="128"/>
      <c r="F131" s="27">
        <v>245</v>
      </c>
      <c r="G131" s="29"/>
      <c r="H131" s="27"/>
      <c r="I131" s="28"/>
      <c r="J131" s="29"/>
      <c r="K131" s="106"/>
      <c r="L131" s="17"/>
      <c r="M131" s="17">
        <v>245</v>
      </c>
      <c r="N131" s="90"/>
      <c r="O131" s="27"/>
      <c r="P131" s="28"/>
      <c r="Q131" s="29"/>
    </row>
    <row r="132" spans="1:17" ht="15.45" customHeight="1" x14ac:dyDescent="0.3">
      <c r="A132" s="21"/>
      <c r="B132" s="33"/>
      <c r="C132" s="13" t="s">
        <v>28</v>
      </c>
      <c r="D132" s="127" t="s">
        <v>72</v>
      </c>
      <c r="E132" s="128"/>
      <c r="F132" s="23"/>
      <c r="G132" s="24"/>
      <c r="H132" s="27">
        <v>1</v>
      </c>
      <c r="I132" s="28"/>
      <c r="J132" s="29"/>
      <c r="K132" s="106"/>
      <c r="L132" s="17"/>
      <c r="M132" s="17">
        <v>1</v>
      </c>
      <c r="N132" s="48">
        <v>1</v>
      </c>
      <c r="O132" s="140"/>
      <c r="P132" s="140"/>
      <c r="Q132" s="140"/>
    </row>
    <row r="133" spans="1:17" s="147" customFormat="1" ht="15.45" customHeight="1" x14ac:dyDescent="0.3">
      <c r="A133" s="21"/>
      <c r="B133" s="141" t="s">
        <v>31</v>
      </c>
      <c r="C133" s="142"/>
      <c r="D133" s="143"/>
      <c r="E133" s="144"/>
      <c r="F133" s="143">
        <f>SUM(F128,F129,F130,F131)</f>
        <v>539</v>
      </c>
      <c r="G133" s="144"/>
      <c r="H133" s="143">
        <f>SUM(H114,H115,H116,H117,H119,H121,H122,H124,H125,H132)</f>
        <v>12</v>
      </c>
      <c r="I133" s="145"/>
      <c r="J133" s="144"/>
      <c r="K133" s="142"/>
      <c r="L133" s="146"/>
      <c r="M133" s="141">
        <f>SUM(M114,M115,M116,M117,M119,M121,M122,M124,M125,M128,M129,M130,M131,M132)</f>
        <v>551</v>
      </c>
      <c r="N133" s="141">
        <f>SUM(N114,N115,N116,N117,N119,N121,N122,N124,N125,N132)</f>
        <v>12.2</v>
      </c>
      <c r="O133" s="143"/>
      <c r="P133" s="145"/>
      <c r="Q133" s="144"/>
    </row>
    <row r="134" spans="1:17" ht="15.45" customHeight="1" x14ac:dyDescent="0.3">
      <c r="A134" s="21"/>
      <c r="B134" s="12" t="s">
        <v>73</v>
      </c>
      <c r="C134" s="13" t="s">
        <v>14</v>
      </c>
      <c r="D134" s="127" t="s">
        <v>20</v>
      </c>
      <c r="E134" s="128"/>
      <c r="F134" s="23"/>
      <c r="G134" s="24"/>
      <c r="H134" s="23">
        <v>2</v>
      </c>
      <c r="I134" s="49"/>
      <c r="J134" s="24"/>
      <c r="K134" s="148"/>
      <c r="L134" s="106"/>
      <c r="M134" s="17">
        <v>2</v>
      </c>
      <c r="N134" s="48">
        <v>2</v>
      </c>
      <c r="O134" s="27"/>
      <c r="P134" s="28"/>
      <c r="Q134" s="29"/>
    </row>
    <row r="135" spans="1:17" ht="15.45" customHeight="1" x14ac:dyDescent="0.3">
      <c r="A135" s="21"/>
      <c r="B135" s="21"/>
      <c r="C135" s="16"/>
      <c r="D135" s="127" t="s">
        <v>16</v>
      </c>
      <c r="E135" s="128"/>
      <c r="F135" s="23"/>
      <c r="G135" s="24"/>
      <c r="H135" s="23">
        <v>1</v>
      </c>
      <c r="I135" s="49"/>
      <c r="J135" s="24"/>
      <c r="K135" s="148"/>
      <c r="L135" s="106"/>
      <c r="M135" s="17">
        <v>1</v>
      </c>
      <c r="N135" s="48">
        <v>2</v>
      </c>
      <c r="O135" s="27"/>
      <c r="P135" s="28"/>
      <c r="Q135" s="29"/>
    </row>
    <row r="136" spans="1:17" ht="15.45" customHeight="1" x14ac:dyDescent="0.3">
      <c r="A136" s="21"/>
      <c r="B136" s="21"/>
      <c r="C136" s="16"/>
      <c r="D136" s="127" t="s">
        <v>15</v>
      </c>
      <c r="E136" s="128"/>
      <c r="F136" s="23"/>
      <c r="G136" s="24"/>
      <c r="H136" s="23">
        <v>1</v>
      </c>
      <c r="I136" s="49"/>
      <c r="J136" s="24"/>
      <c r="K136" s="148"/>
      <c r="L136" s="106"/>
      <c r="M136" s="17">
        <v>1</v>
      </c>
      <c r="N136" s="48">
        <v>2</v>
      </c>
      <c r="O136" s="27"/>
      <c r="P136" s="28"/>
      <c r="Q136" s="29"/>
    </row>
    <row r="137" spans="1:17" ht="15.45" customHeight="1" x14ac:dyDescent="0.3">
      <c r="A137" s="21"/>
      <c r="B137" s="21"/>
      <c r="C137" s="16"/>
      <c r="D137" s="127" t="s">
        <v>18</v>
      </c>
      <c r="E137" s="128"/>
      <c r="F137" s="23"/>
      <c r="G137" s="24"/>
      <c r="H137" s="23">
        <v>2</v>
      </c>
      <c r="I137" s="49"/>
      <c r="J137" s="24"/>
      <c r="K137" s="148"/>
      <c r="L137" s="106"/>
      <c r="M137" s="17">
        <v>2</v>
      </c>
      <c r="N137" s="48">
        <v>2</v>
      </c>
      <c r="O137" s="27"/>
      <c r="P137" s="28"/>
      <c r="Q137" s="29"/>
    </row>
    <row r="138" spans="1:17" ht="15.45" customHeight="1" x14ac:dyDescent="0.3">
      <c r="A138" s="21"/>
      <c r="B138" s="21"/>
      <c r="C138" s="16"/>
      <c r="D138" s="129" t="s">
        <v>33</v>
      </c>
      <c r="E138" s="131"/>
      <c r="F138" s="27"/>
      <c r="G138" s="29"/>
      <c r="H138" s="23">
        <v>2</v>
      </c>
      <c r="I138" s="49"/>
      <c r="J138" s="24"/>
      <c r="K138" s="148"/>
      <c r="L138" s="106"/>
      <c r="M138" s="17">
        <v>2</v>
      </c>
      <c r="N138" s="48">
        <v>2</v>
      </c>
      <c r="O138" s="27"/>
      <c r="P138" s="28"/>
      <c r="Q138" s="29"/>
    </row>
    <row r="139" spans="1:17" ht="15.45" customHeight="1" x14ac:dyDescent="0.3">
      <c r="A139" s="21"/>
      <c r="B139" s="21"/>
      <c r="C139" s="16"/>
      <c r="D139" s="129" t="s">
        <v>52</v>
      </c>
      <c r="E139" s="131"/>
      <c r="F139" s="27"/>
      <c r="G139" s="29"/>
      <c r="H139" s="23">
        <v>1</v>
      </c>
      <c r="I139" s="49"/>
      <c r="J139" s="24"/>
      <c r="K139" s="148"/>
      <c r="L139" s="106"/>
      <c r="M139" s="17">
        <v>1</v>
      </c>
      <c r="N139" s="87" t="s">
        <v>74</v>
      </c>
      <c r="O139" s="149"/>
      <c r="P139" s="150"/>
      <c r="Q139" s="151"/>
    </row>
    <row r="140" spans="1:17" ht="15.45" customHeight="1" x14ac:dyDescent="0.3">
      <c r="A140" s="21"/>
      <c r="B140" s="21"/>
      <c r="C140" s="16" t="s">
        <v>21</v>
      </c>
      <c r="D140" s="129" t="s">
        <v>55</v>
      </c>
      <c r="E140" s="131"/>
      <c r="F140" s="27"/>
      <c r="G140" s="29"/>
      <c r="H140" s="23">
        <v>1</v>
      </c>
      <c r="I140" s="49"/>
      <c r="J140" s="24"/>
      <c r="K140" s="148"/>
      <c r="L140" s="106"/>
      <c r="M140" s="17">
        <v>1</v>
      </c>
      <c r="N140" s="17">
        <v>1</v>
      </c>
      <c r="O140" s="23"/>
      <c r="P140" s="49"/>
      <c r="Q140" s="24"/>
    </row>
    <row r="141" spans="1:17" ht="15.45" customHeight="1" x14ac:dyDescent="0.3">
      <c r="A141" s="21"/>
      <c r="B141" s="21"/>
      <c r="C141" s="16" t="s">
        <v>23</v>
      </c>
      <c r="D141" s="129" t="s">
        <v>75</v>
      </c>
      <c r="E141" s="131"/>
      <c r="F141" s="27"/>
      <c r="G141" s="29"/>
      <c r="H141" s="23">
        <v>1</v>
      </c>
      <c r="I141" s="49"/>
      <c r="J141" s="24"/>
      <c r="K141" s="148"/>
      <c r="L141" s="106"/>
      <c r="M141" s="17">
        <v>1</v>
      </c>
      <c r="N141" s="48">
        <v>1</v>
      </c>
      <c r="O141" s="27"/>
      <c r="P141" s="28"/>
      <c r="Q141" s="29"/>
    </row>
    <row r="142" spans="1:17" ht="15.45" customHeight="1" x14ac:dyDescent="0.3">
      <c r="A142" s="21"/>
      <c r="B142" s="21"/>
      <c r="C142" s="16"/>
      <c r="D142" s="129" t="s">
        <v>38</v>
      </c>
      <c r="E142" s="131"/>
      <c r="F142" s="27"/>
      <c r="G142" s="29"/>
      <c r="H142" s="23">
        <v>1</v>
      </c>
      <c r="I142" s="49"/>
      <c r="J142" s="24"/>
      <c r="K142" s="148"/>
      <c r="L142" s="106"/>
      <c r="M142" s="17">
        <v>1</v>
      </c>
      <c r="N142" s="48">
        <v>1</v>
      </c>
      <c r="O142" s="27"/>
      <c r="P142" s="28"/>
      <c r="Q142" s="29"/>
    </row>
    <row r="143" spans="1:17" ht="15.45" customHeight="1" x14ac:dyDescent="0.3">
      <c r="A143" s="21"/>
      <c r="B143" s="21"/>
      <c r="C143" s="16" t="s">
        <v>30</v>
      </c>
      <c r="D143" s="129" t="s">
        <v>30</v>
      </c>
      <c r="E143" s="131"/>
      <c r="F143" s="27"/>
      <c r="G143" s="29"/>
      <c r="H143" s="23">
        <v>1</v>
      </c>
      <c r="I143" s="49"/>
      <c r="J143" s="24"/>
      <c r="K143" s="148"/>
      <c r="L143" s="106"/>
      <c r="M143" s="17">
        <v>1</v>
      </c>
      <c r="N143" s="48">
        <v>4</v>
      </c>
      <c r="O143" s="27"/>
      <c r="P143" s="28"/>
      <c r="Q143" s="29"/>
    </row>
    <row r="144" spans="1:17" ht="18" customHeight="1" x14ac:dyDescent="0.3">
      <c r="A144" s="21"/>
      <c r="B144" s="21"/>
      <c r="C144" s="16" t="s">
        <v>25</v>
      </c>
      <c r="D144" s="96" t="s">
        <v>26</v>
      </c>
      <c r="E144" s="98"/>
      <c r="F144" s="27">
        <v>111</v>
      </c>
      <c r="G144" s="29"/>
      <c r="H144" s="27"/>
      <c r="I144" s="28"/>
      <c r="J144" s="29"/>
      <c r="K144" s="148"/>
      <c r="L144" s="106"/>
      <c r="M144" s="17">
        <v>111</v>
      </c>
      <c r="N144" s="17"/>
      <c r="O144" s="27"/>
      <c r="P144" s="28"/>
      <c r="Q144" s="29"/>
    </row>
    <row r="145" spans="1:1111" ht="18" customHeight="1" x14ac:dyDescent="0.3">
      <c r="A145" s="21"/>
      <c r="B145" s="33"/>
      <c r="C145" s="16"/>
      <c r="D145" s="129" t="s">
        <v>64</v>
      </c>
      <c r="E145" s="131"/>
      <c r="F145" s="27">
        <v>180</v>
      </c>
      <c r="G145" s="29"/>
      <c r="H145" s="27"/>
      <c r="I145" s="28"/>
      <c r="J145" s="29"/>
      <c r="K145" s="148"/>
      <c r="L145" s="106"/>
      <c r="M145" s="17">
        <v>180</v>
      </c>
      <c r="N145" s="17"/>
      <c r="O145" s="27"/>
      <c r="P145" s="28"/>
      <c r="Q145" s="29"/>
    </row>
    <row r="146" spans="1:1111" s="161" customFormat="1" ht="15.45" customHeight="1" x14ac:dyDescent="0.3">
      <c r="A146" s="21"/>
      <c r="B146" s="141" t="s">
        <v>31</v>
      </c>
      <c r="C146" s="152"/>
      <c r="D146" s="153"/>
      <c r="E146" s="154"/>
      <c r="F146" s="143">
        <f>SUM(F144,F145)</f>
        <v>291</v>
      </c>
      <c r="G146" s="144"/>
      <c r="H146" s="143">
        <f>SUM(H134,H135,H136,H137,H138,H139,H140,H141,H142,H143)</f>
        <v>13</v>
      </c>
      <c r="I146" s="145"/>
      <c r="J146" s="144"/>
      <c r="K146" s="142"/>
      <c r="L146" s="155"/>
      <c r="M146" s="156">
        <f>SUM(M134,M135,M136,M137,M138,M139,M140,M141,M142,M143,M144,M145)</f>
        <v>304</v>
      </c>
      <c r="N146" s="157">
        <f>SUM(N134,N135,N136,N137,N138,N139,N140,N141,N142,N143)</f>
        <v>17</v>
      </c>
      <c r="O146" s="158"/>
      <c r="P146" s="159"/>
      <c r="Q146" s="160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  <c r="EX146" s="147"/>
      <c r="EY146" s="147"/>
      <c r="EZ146" s="147"/>
      <c r="FA146" s="147"/>
      <c r="FB146" s="147"/>
      <c r="FC146" s="147"/>
      <c r="FD146" s="147"/>
      <c r="FE146" s="147"/>
      <c r="FF146" s="147"/>
      <c r="FG146" s="147"/>
      <c r="FH146" s="147"/>
      <c r="FI146" s="147"/>
      <c r="FJ146" s="147"/>
      <c r="FK146" s="147"/>
      <c r="FL146" s="147"/>
      <c r="FM146" s="147"/>
      <c r="FN146" s="147"/>
      <c r="FO146" s="147"/>
      <c r="FP146" s="147"/>
      <c r="FQ146" s="147"/>
      <c r="FR146" s="147"/>
      <c r="FS146" s="147"/>
      <c r="FT146" s="147"/>
      <c r="FU146" s="147"/>
      <c r="FV146" s="147"/>
      <c r="FW146" s="147"/>
      <c r="FX146" s="147"/>
      <c r="FY146" s="147"/>
      <c r="FZ146" s="147"/>
      <c r="GA146" s="147"/>
      <c r="GB146" s="147"/>
      <c r="GC146" s="147"/>
      <c r="GD146" s="147"/>
      <c r="GE146" s="147"/>
      <c r="GF146" s="147"/>
      <c r="GG146" s="147"/>
      <c r="GH146" s="147"/>
      <c r="GI146" s="147"/>
      <c r="GJ146" s="147"/>
      <c r="GK146" s="147"/>
      <c r="GL146" s="147"/>
      <c r="GM146" s="147"/>
      <c r="GN146" s="147"/>
      <c r="GO146" s="147"/>
      <c r="GP146" s="147"/>
      <c r="GQ146" s="147"/>
      <c r="GR146" s="147"/>
      <c r="GS146" s="147"/>
      <c r="GT146" s="147"/>
      <c r="GU146" s="147"/>
      <c r="GV146" s="147"/>
      <c r="GW146" s="147"/>
      <c r="GX146" s="147"/>
      <c r="GY146" s="147"/>
      <c r="GZ146" s="147"/>
      <c r="HA146" s="147"/>
      <c r="HB146" s="147"/>
      <c r="HC146" s="147"/>
      <c r="HD146" s="147"/>
      <c r="HE146" s="147"/>
      <c r="HF146" s="147"/>
      <c r="HG146" s="147"/>
      <c r="HH146" s="147"/>
      <c r="HI146" s="147"/>
      <c r="HJ146" s="147"/>
      <c r="HK146" s="147"/>
      <c r="HL146" s="147"/>
      <c r="HM146" s="147"/>
      <c r="HN146" s="147"/>
      <c r="HO146" s="147"/>
      <c r="HP146" s="147"/>
      <c r="HQ146" s="147"/>
      <c r="HR146" s="147"/>
      <c r="HS146" s="147"/>
      <c r="HT146" s="147"/>
      <c r="HU146" s="147"/>
      <c r="HV146" s="147"/>
      <c r="HW146" s="147"/>
      <c r="HX146" s="147"/>
      <c r="HY146" s="147"/>
      <c r="HZ146" s="147"/>
      <c r="IA146" s="147"/>
      <c r="IB146" s="147"/>
      <c r="IC146" s="147"/>
      <c r="ID146" s="147"/>
      <c r="IE146" s="147"/>
      <c r="IF146" s="147"/>
      <c r="IG146" s="147"/>
      <c r="IH146" s="147"/>
      <c r="II146" s="147"/>
      <c r="IJ146" s="147"/>
      <c r="IK146" s="147"/>
      <c r="IL146" s="147"/>
      <c r="IM146" s="147"/>
      <c r="IN146" s="147"/>
      <c r="IO146" s="147"/>
      <c r="IP146" s="147"/>
      <c r="IQ146" s="147"/>
      <c r="IR146" s="147"/>
      <c r="IS146" s="147"/>
      <c r="IT146" s="147"/>
      <c r="IU146" s="147"/>
      <c r="IV146" s="147"/>
      <c r="IW146" s="147"/>
      <c r="IX146" s="147"/>
      <c r="IY146" s="147"/>
      <c r="IZ146" s="147"/>
      <c r="JA146" s="147"/>
      <c r="JB146" s="147"/>
      <c r="JC146" s="147"/>
      <c r="JD146" s="147"/>
      <c r="JE146" s="147"/>
      <c r="JF146" s="147"/>
      <c r="JG146" s="147"/>
      <c r="JH146" s="147"/>
      <c r="JI146" s="147"/>
      <c r="JJ146" s="147"/>
      <c r="JK146" s="147"/>
      <c r="JL146" s="147"/>
      <c r="JM146" s="147"/>
      <c r="JN146" s="147"/>
      <c r="JO146" s="147"/>
      <c r="JP146" s="147"/>
      <c r="JQ146" s="147"/>
      <c r="JR146" s="147"/>
      <c r="JS146" s="147"/>
      <c r="JT146" s="147"/>
      <c r="JU146" s="147"/>
      <c r="JV146" s="147"/>
      <c r="JW146" s="147"/>
      <c r="JX146" s="147"/>
      <c r="JY146" s="147"/>
      <c r="JZ146" s="147"/>
      <c r="KA146" s="147"/>
      <c r="KB146" s="147"/>
      <c r="KC146" s="147"/>
      <c r="KD146" s="147"/>
      <c r="KE146" s="147"/>
      <c r="KF146" s="147"/>
      <c r="KG146" s="147"/>
      <c r="KH146" s="147"/>
      <c r="KI146" s="147"/>
      <c r="KJ146" s="147"/>
      <c r="KK146" s="147"/>
      <c r="KL146" s="147"/>
      <c r="KM146" s="147"/>
      <c r="KN146" s="147"/>
      <c r="KO146" s="147"/>
      <c r="KP146" s="147"/>
      <c r="KQ146" s="147"/>
      <c r="KR146" s="147"/>
      <c r="KS146" s="147"/>
      <c r="KT146" s="147"/>
      <c r="KU146" s="147"/>
      <c r="KV146" s="147"/>
      <c r="KW146" s="147"/>
      <c r="KX146" s="147"/>
      <c r="KY146" s="147"/>
      <c r="KZ146" s="147"/>
      <c r="LA146" s="147"/>
      <c r="LB146" s="147"/>
      <c r="LC146" s="147"/>
      <c r="LD146" s="147"/>
      <c r="LE146" s="147"/>
      <c r="LF146" s="147"/>
      <c r="LG146" s="147"/>
      <c r="LH146" s="147"/>
      <c r="LI146" s="147"/>
      <c r="LJ146" s="147"/>
      <c r="LK146" s="147"/>
      <c r="LL146" s="147"/>
      <c r="LM146" s="147"/>
      <c r="LN146" s="147"/>
      <c r="LO146" s="147"/>
      <c r="LP146" s="147"/>
      <c r="LQ146" s="147"/>
      <c r="LR146" s="147"/>
      <c r="LS146" s="147"/>
      <c r="LT146" s="147"/>
      <c r="LU146" s="147"/>
      <c r="LV146" s="147"/>
      <c r="LW146" s="147"/>
      <c r="LX146" s="147"/>
      <c r="LY146" s="147"/>
      <c r="LZ146" s="147"/>
      <c r="MA146" s="147"/>
      <c r="MB146" s="147"/>
      <c r="MC146" s="147"/>
      <c r="MD146" s="147"/>
      <c r="ME146" s="147"/>
      <c r="MF146" s="147"/>
      <c r="MG146" s="147"/>
      <c r="MH146" s="147"/>
      <c r="MI146" s="147"/>
      <c r="MJ146" s="147"/>
      <c r="MK146" s="147"/>
      <c r="ML146" s="147"/>
      <c r="MM146" s="147"/>
      <c r="MN146" s="147"/>
      <c r="MO146" s="147"/>
      <c r="MP146" s="147"/>
      <c r="MQ146" s="147"/>
      <c r="MR146" s="147"/>
      <c r="MS146" s="147"/>
      <c r="MT146" s="147"/>
      <c r="MU146" s="147"/>
      <c r="MV146" s="147"/>
      <c r="MW146" s="147"/>
      <c r="MX146" s="147"/>
      <c r="MY146" s="147"/>
      <c r="MZ146" s="147"/>
      <c r="NA146" s="147"/>
      <c r="NB146" s="147"/>
      <c r="NC146" s="147"/>
      <c r="ND146" s="147"/>
      <c r="NE146" s="147"/>
      <c r="NF146" s="147"/>
      <c r="NG146" s="147"/>
      <c r="NH146" s="147"/>
      <c r="NI146" s="147"/>
      <c r="NJ146" s="147"/>
      <c r="NK146" s="147"/>
      <c r="NL146" s="147"/>
      <c r="NM146" s="147"/>
      <c r="NN146" s="147"/>
      <c r="NO146" s="147"/>
      <c r="NP146" s="147"/>
      <c r="NQ146" s="147"/>
      <c r="NR146" s="147"/>
      <c r="NS146" s="147"/>
      <c r="NT146" s="147"/>
      <c r="NU146" s="147"/>
      <c r="NV146" s="147"/>
      <c r="NW146" s="147"/>
      <c r="NX146" s="147"/>
      <c r="NY146" s="147"/>
      <c r="NZ146" s="147"/>
      <c r="OA146" s="147"/>
      <c r="OB146" s="147"/>
      <c r="OC146" s="147"/>
      <c r="OD146" s="147"/>
      <c r="OE146" s="147"/>
      <c r="OF146" s="147"/>
      <c r="OG146" s="147"/>
      <c r="OH146" s="147"/>
      <c r="OI146" s="147"/>
      <c r="OJ146" s="147"/>
      <c r="OK146" s="147"/>
      <c r="OL146" s="147"/>
      <c r="OM146" s="147"/>
      <c r="ON146" s="147"/>
      <c r="OO146" s="147"/>
      <c r="OP146" s="147"/>
      <c r="OQ146" s="147"/>
      <c r="OR146" s="147"/>
      <c r="OS146" s="147"/>
      <c r="OT146" s="147"/>
      <c r="OU146" s="147"/>
      <c r="OV146" s="147"/>
      <c r="OW146" s="147"/>
      <c r="OX146" s="147"/>
      <c r="OY146" s="147"/>
      <c r="OZ146" s="147"/>
      <c r="PA146" s="147"/>
      <c r="PB146" s="147"/>
      <c r="PC146" s="147"/>
      <c r="PD146" s="147"/>
      <c r="PE146" s="147"/>
      <c r="PF146" s="147"/>
      <c r="PG146" s="147"/>
      <c r="PH146" s="147"/>
      <c r="PI146" s="147"/>
      <c r="PJ146" s="147"/>
      <c r="PK146" s="147"/>
      <c r="PL146" s="147"/>
      <c r="PM146" s="147"/>
      <c r="PN146" s="147"/>
      <c r="PO146" s="147"/>
      <c r="PP146" s="147"/>
      <c r="PQ146" s="147"/>
      <c r="PR146" s="147"/>
      <c r="PS146" s="147"/>
      <c r="PT146" s="147"/>
      <c r="PU146" s="147"/>
      <c r="PV146" s="147"/>
      <c r="PW146" s="147"/>
      <c r="PX146" s="147"/>
      <c r="PY146" s="147"/>
      <c r="PZ146" s="147"/>
      <c r="QA146" s="147"/>
      <c r="QB146" s="147"/>
      <c r="QC146" s="147"/>
      <c r="QD146" s="147"/>
      <c r="QE146" s="147"/>
      <c r="QF146" s="147"/>
      <c r="QG146" s="147"/>
      <c r="QH146" s="147"/>
      <c r="QI146" s="147"/>
      <c r="QJ146" s="147"/>
      <c r="QK146" s="147"/>
      <c r="QL146" s="147"/>
      <c r="QM146" s="147"/>
      <c r="QN146" s="147"/>
      <c r="QO146" s="147"/>
      <c r="QP146" s="147"/>
      <c r="QQ146" s="147"/>
      <c r="QR146" s="147"/>
      <c r="QS146" s="147"/>
      <c r="QT146" s="147"/>
      <c r="QU146" s="147"/>
      <c r="QV146" s="147"/>
      <c r="QW146" s="147"/>
      <c r="QX146" s="147"/>
      <c r="QY146" s="147"/>
      <c r="QZ146" s="147"/>
      <c r="RA146" s="147"/>
      <c r="RB146" s="147"/>
      <c r="RC146" s="147"/>
      <c r="RD146" s="147"/>
      <c r="RE146" s="147"/>
      <c r="RF146" s="147"/>
      <c r="RG146" s="147"/>
      <c r="RH146" s="147"/>
      <c r="RI146" s="147"/>
      <c r="RJ146" s="147"/>
      <c r="RK146" s="147"/>
      <c r="RL146" s="147"/>
      <c r="RM146" s="147"/>
      <c r="RN146" s="147"/>
      <c r="RO146" s="147"/>
      <c r="RP146" s="147"/>
      <c r="RQ146" s="147"/>
      <c r="RR146" s="147"/>
      <c r="RS146" s="147"/>
      <c r="RT146" s="147"/>
      <c r="RU146" s="147"/>
      <c r="RV146" s="147"/>
      <c r="RW146" s="147"/>
      <c r="RX146" s="147"/>
      <c r="RY146" s="147"/>
      <c r="RZ146" s="147"/>
      <c r="SA146" s="147"/>
      <c r="SB146" s="147"/>
      <c r="SC146" s="147"/>
      <c r="SD146" s="147"/>
      <c r="SE146" s="147"/>
      <c r="SF146" s="147"/>
      <c r="SG146" s="147"/>
      <c r="SH146" s="147"/>
      <c r="SI146" s="147"/>
      <c r="SJ146" s="147"/>
      <c r="SK146" s="147"/>
      <c r="SL146" s="147"/>
      <c r="SM146" s="147"/>
      <c r="SN146" s="147"/>
      <c r="SO146" s="147"/>
      <c r="SP146" s="147"/>
      <c r="SQ146" s="147"/>
      <c r="SR146" s="147"/>
      <c r="SS146" s="147"/>
      <c r="ST146" s="147"/>
      <c r="SU146" s="147"/>
      <c r="SV146" s="147"/>
      <c r="SW146" s="147"/>
      <c r="SX146" s="147"/>
      <c r="SY146" s="147"/>
      <c r="SZ146" s="147"/>
      <c r="TA146" s="147"/>
      <c r="TB146" s="147"/>
      <c r="TC146" s="147"/>
      <c r="TD146" s="147"/>
      <c r="TE146" s="147"/>
      <c r="TF146" s="147"/>
      <c r="TG146" s="147"/>
      <c r="TH146" s="147"/>
      <c r="TI146" s="147"/>
      <c r="TJ146" s="147"/>
      <c r="TK146" s="147"/>
      <c r="TL146" s="147"/>
      <c r="TM146" s="147"/>
      <c r="TN146" s="147"/>
      <c r="TO146" s="147"/>
      <c r="TP146" s="147"/>
      <c r="TQ146" s="147"/>
      <c r="TR146" s="147"/>
      <c r="TS146" s="147"/>
      <c r="TT146" s="147"/>
      <c r="TU146" s="147"/>
      <c r="TV146" s="147"/>
      <c r="TW146" s="147"/>
      <c r="TX146" s="147"/>
      <c r="TY146" s="147"/>
      <c r="TZ146" s="147"/>
      <c r="UA146" s="147"/>
      <c r="UB146" s="147"/>
      <c r="UC146" s="147"/>
      <c r="UD146" s="147"/>
      <c r="UE146" s="147"/>
      <c r="UF146" s="147"/>
      <c r="UG146" s="147"/>
      <c r="UH146" s="147"/>
      <c r="UI146" s="147"/>
      <c r="UJ146" s="147"/>
      <c r="UK146" s="147"/>
      <c r="UL146" s="147"/>
      <c r="UM146" s="147"/>
      <c r="UN146" s="147"/>
      <c r="UO146" s="147"/>
      <c r="UP146" s="147"/>
      <c r="UQ146" s="147"/>
      <c r="UR146" s="147"/>
      <c r="US146" s="147"/>
      <c r="UT146" s="147"/>
      <c r="UU146" s="147"/>
      <c r="UV146" s="147"/>
      <c r="UW146" s="147"/>
      <c r="UX146" s="147"/>
      <c r="UY146" s="147"/>
      <c r="UZ146" s="147"/>
      <c r="VA146" s="147"/>
      <c r="VB146" s="147"/>
      <c r="VC146" s="147"/>
      <c r="VD146" s="147"/>
      <c r="VE146" s="147"/>
      <c r="VF146" s="147"/>
      <c r="VG146" s="147"/>
      <c r="VH146" s="147"/>
      <c r="VI146" s="147"/>
      <c r="VJ146" s="147"/>
      <c r="VK146" s="147"/>
      <c r="VL146" s="147"/>
      <c r="VM146" s="147"/>
      <c r="VN146" s="147"/>
      <c r="VO146" s="147"/>
      <c r="VP146" s="147"/>
      <c r="VQ146" s="147"/>
      <c r="VR146" s="147"/>
      <c r="VS146" s="147"/>
      <c r="VT146" s="147"/>
      <c r="VU146" s="147"/>
      <c r="VV146" s="147"/>
      <c r="VW146" s="147"/>
      <c r="VX146" s="147"/>
      <c r="VY146" s="147"/>
      <c r="VZ146" s="147"/>
      <c r="WA146" s="147"/>
      <c r="WB146" s="147"/>
      <c r="WC146" s="147"/>
      <c r="WD146" s="147"/>
      <c r="WE146" s="147"/>
      <c r="WF146" s="147"/>
      <c r="WG146" s="147"/>
      <c r="WH146" s="147"/>
      <c r="WI146" s="147"/>
      <c r="WJ146" s="147"/>
      <c r="WK146" s="147"/>
      <c r="WL146" s="147"/>
      <c r="WM146" s="147"/>
      <c r="WN146" s="147"/>
      <c r="WO146" s="147"/>
      <c r="WP146" s="147"/>
      <c r="WQ146" s="147"/>
      <c r="WR146" s="147"/>
      <c r="WS146" s="147"/>
      <c r="WT146" s="147"/>
      <c r="WU146" s="147"/>
      <c r="WV146" s="147"/>
      <c r="WW146" s="147"/>
      <c r="WX146" s="147"/>
      <c r="WY146" s="147"/>
      <c r="WZ146" s="147"/>
      <c r="XA146" s="147"/>
      <c r="XB146" s="147"/>
      <c r="XC146" s="147"/>
      <c r="XD146" s="147"/>
      <c r="XE146" s="147"/>
      <c r="XF146" s="147"/>
      <c r="XG146" s="147"/>
      <c r="XH146" s="147"/>
      <c r="XI146" s="147"/>
      <c r="XJ146" s="147"/>
      <c r="XK146" s="147"/>
      <c r="XL146" s="147"/>
      <c r="XM146" s="147"/>
      <c r="XN146" s="147"/>
      <c r="XO146" s="147"/>
      <c r="XP146" s="147"/>
      <c r="XQ146" s="147"/>
      <c r="XR146" s="147"/>
      <c r="XS146" s="147"/>
      <c r="XT146" s="147"/>
      <c r="XU146" s="147"/>
      <c r="XV146" s="147"/>
      <c r="XW146" s="147"/>
      <c r="XX146" s="147"/>
      <c r="XY146" s="147"/>
      <c r="XZ146" s="147"/>
      <c r="YA146" s="147"/>
      <c r="YB146" s="147"/>
      <c r="YC146" s="147"/>
      <c r="YD146" s="147"/>
      <c r="YE146" s="147"/>
      <c r="YF146" s="147"/>
      <c r="YG146" s="147"/>
      <c r="YH146" s="147"/>
      <c r="YI146" s="147"/>
      <c r="YJ146" s="147"/>
      <c r="YK146" s="147"/>
      <c r="YL146" s="147"/>
      <c r="YM146" s="147"/>
      <c r="YN146" s="147"/>
      <c r="YO146" s="147"/>
      <c r="YP146" s="147"/>
      <c r="YQ146" s="147"/>
      <c r="YR146" s="147"/>
      <c r="YS146" s="147"/>
      <c r="YT146" s="147"/>
      <c r="YU146" s="147"/>
      <c r="YV146" s="147"/>
      <c r="YW146" s="147"/>
      <c r="YX146" s="147"/>
      <c r="YY146" s="147"/>
      <c r="YZ146" s="147"/>
      <c r="ZA146" s="147"/>
      <c r="ZB146" s="147"/>
      <c r="ZC146" s="147"/>
      <c r="ZD146" s="147"/>
      <c r="ZE146" s="147"/>
      <c r="ZF146" s="147"/>
      <c r="ZG146" s="147"/>
      <c r="ZH146" s="147"/>
      <c r="ZI146" s="147"/>
      <c r="ZJ146" s="147"/>
      <c r="ZK146" s="147"/>
      <c r="ZL146" s="147"/>
      <c r="ZM146" s="147"/>
      <c r="ZN146" s="147"/>
      <c r="ZO146" s="147"/>
      <c r="ZP146" s="147"/>
      <c r="ZQ146" s="147"/>
      <c r="ZR146" s="147"/>
      <c r="ZS146" s="147"/>
      <c r="ZT146" s="147"/>
      <c r="ZU146" s="147"/>
      <c r="ZV146" s="147"/>
      <c r="ZW146" s="147"/>
      <c r="ZX146" s="147"/>
      <c r="ZY146" s="147"/>
      <c r="ZZ146" s="147"/>
      <c r="AAA146" s="147"/>
      <c r="AAB146" s="147"/>
      <c r="AAC146" s="147"/>
      <c r="AAD146" s="147"/>
      <c r="AAE146" s="147"/>
      <c r="AAF146" s="147"/>
      <c r="AAG146" s="147"/>
      <c r="AAH146" s="147"/>
      <c r="AAI146" s="147"/>
      <c r="AAJ146" s="147"/>
      <c r="AAK146" s="147"/>
      <c r="AAL146" s="147"/>
      <c r="AAM146" s="147"/>
      <c r="AAN146" s="147"/>
      <c r="AAO146" s="147"/>
      <c r="AAP146" s="147"/>
      <c r="AAQ146" s="147"/>
      <c r="AAR146" s="147"/>
      <c r="AAS146" s="147"/>
      <c r="AAT146" s="147"/>
      <c r="AAU146" s="147"/>
      <c r="AAV146" s="147"/>
      <c r="AAW146" s="147"/>
      <c r="AAX146" s="147"/>
      <c r="AAY146" s="147"/>
      <c r="AAZ146" s="147"/>
      <c r="ABA146" s="147"/>
      <c r="ABB146" s="147"/>
      <c r="ABC146" s="147"/>
      <c r="ABD146" s="147"/>
      <c r="ABE146" s="147"/>
      <c r="ABF146" s="147"/>
      <c r="ABG146" s="147"/>
      <c r="ABH146" s="147"/>
      <c r="ABI146" s="147"/>
      <c r="ABJ146" s="147"/>
      <c r="ABK146" s="147"/>
      <c r="ABL146" s="147"/>
      <c r="ABM146" s="147"/>
      <c r="ABN146" s="147"/>
      <c r="ABO146" s="147"/>
      <c r="ABP146" s="147"/>
      <c r="ABQ146" s="147"/>
      <c r="ABR146" s="147"/>
      <c r="ABS146" s="147"/>
      <c r="ABT146" s="147"/>
      <c r="ABU146" s="147"/>
      <c r="ABV146" s="147"/>
      <c r="ABW146" s="147"/>
      <c r="ABX146" s="147"/>
      <c r="ABY146" s="147"/>
      <c r="ABZ146" s="147"/>
      <c r="ACA146" s="147"/>
      <c r="ACB146" s="147"/>
      <c r="ACC146" s="147"/>
      <c r="ACD146" s="147"/>
      <c r="ACE146" s="147"/>
      <c r="ACF146" s="147"/>
      <c r="ACG146" s="147"/>
      <c r="ACH146" s="147"/>
      <c r="ACI146" s="147"/>
      <c r="ACJ146" s="147"/>
      <c r="ACK146" s="147"/>
      <c r="ACL146" s="147"/>
      <c r="ACM146" s="147"/>
      <c r="ACN146" s="147"/>
      <c r="ACO146" s="147"/>
      <c r="ACP146" s="147"/>
      <c r="ACQ146" s="147"/>
      <c r="ACR146" s="147"/>
      <c r="ACS146" s="147"/>
      <c r="ACT146" s="147"/>
      <c r="ACU146" s="147"/>
      <c r="ACV146" s="147"/>
      <c r="ACW146" s="147"/>
      <c r="ACX146" s="147"/>
      <c r="ACY146" s="147"/>
      <c r="ACZ146" s="147"/>
      <c r="ADA146" s="147"/>
      <c r="ADB146" s="147"/>
      <c r="ADC146" s="147"/>
      <c r="ADD146" s="147"/>
      <c r="ADE146" s="147"/>
      <c r="ADF146" s="147"/>
      <c r="ADG146" s="147"/>
      <c r="ADH146" s="147"/>
      <c r="ADI146" s="147"/>
      <c r="ADJ146" s="147"/>
      <c r="ADK146" s="147"/>
      <c r="ADL146" s="147"/>
      <c r="ADM146" s="147"/>
      <c r="ADN146" s="147"/>
      <c r="ADO146" s="147"/>
      <c r="ADP146" s="147"/>
      <c r="ADQ146" s="147"/>
      <c r="ADR146" s="147"/>
      <c r="ADS146" s="147"/>
      <c r="ADT146" s="147"/>
      <c r="ADU146" s="147"/>
      <c r="ADV146" s="147"/>
      <c r="ADW146" s="147"/>
      <c r="ADX146" s="147"/>
      <c r="ADY146" s="147"/>
      <c r="ADZ146" s="147"/>
      <c r="AEA146" s="147"/>
      <c r="AEB146" s="147"/>
      <c r="AEC146" s="147"/>
      <c r="AED146" s="147"/>
      <c r="AEE146" s="147"/>
      <c r="AEF146" s="147"/>
      <c r="AEG146" s="147"/>
      <c r="AEH146" s="147"/>
      <c r="AEI146" s="147"/>
      <c r="AEJ146" s="147"/>
      <c r="AEK146" s="147"/>
      <c r="AEL146" s="147"/>
      <c r="AEM146" s="147"/>
      <c r="AEN146" s="147"/>
      <c r="AEO146" s="147"/>
      <c r="AEP146" s="147"/>
      <c r="AEQ146" s="147"/>
      <c r="AER146" s="147"/>
      <c r="AES146" s="147"/>
      <c r="AET146" s="147"/>
      <c r="AEU146" s="147"/>
      <c r="AEV146" s="147"/>
      <c r="AEW146" s="147"/>
      <c r="AEX146" s="147"/>
      <c r="AEY146" s="147"/>
      <c r="AEZ146" s="147"/>
      <c r="AFA146" s="147"/>
      <c r="AFB146" s="147"/>
      <c r="AFC146" s="147"/>
      <c r="AFD146" s="147"/>
      <c r="AFE146" s="147"/>
      <c r="AFF146" s="147"/>
      <c r="AFG146" s="147"/>
      <c r="AFH146" s="147"/>
      <c r="AFI146" s="147"/>
      <c r="AFJ146" s="147"/>
      <c r="AFK146" s="147"/>
      <c r="AFL146" s="147"/>
      <c r="AFM146" s="147"/>
      <c r="AFN146" s="147"/>
      <c r="AFO146" s="147"/>
      <c r="AFP146" s="147"/>
      <c r="AFQ146" s="147"/>
      <c r="AFR146" s="147"/>
      <c r="AFS146" s="147"/>
      <c r="AFT146" s="147"/>
      <c r="AFU146" s="147"/>
      <c r="AFV146" s="147"/>
      <c r="AFW146" s="147"/>
      <c r="AFX146" s="147"/>
      <c r="AFY146" s="147"/>
      <c r="AFZ146" s="147"/>
      <c r="AGA146" s="147"/>
      <c r="AGB146" s="147"/>
      <c r="AGC146" s="147"/>
      <c r="AGD146" s="147"/>
      <c r="AGE146" s="147"/>
      <c r="AGF146" s="147"/>
      <c r="AGG146" s="147"/>
      <c r="AGH146" s="147"/>
      <c r="AGI146" s="147"/>
      <c r="AGJ146" s="147"/>
      <c r="AGK146" s="147"/>
      <c r="AGL146" s="147"/>
      <c r="AGM146" s="147"/>
      <c r="AGN146" s="147"/>
      <c r="AGO146" s="147"/>
      <c r="AGP146" s="147"/>
      <c r="AGQ146" s="147"/>
      <c r="AGR146" s="147"/>
      <c r="AGS146" s="147"/>
      <c r="AGT146" s="147"/>
      <c r="AGU146" s="147"/>
      <c r="AGV146" s="147"/>
      <c r="AGW146" s="147"/>
      <c r="AGX146" s="147"/>
      <c r="AGY146" s="147"/>
      <c r="AGZ146" s="147"/>
      <c r="AHA146" s="147"/>
      <c r="AHB146" s="147"/>
      <c r="AHC146" s="147"/>
      <c r="AHD146" s="147"/>
      <c r="AHE146" s="147"/>
      <c r="AHF146" s="147"/>
      <c r="AHG146" s="147"/>
      <c r="AHH146" s="147"/>
      <c r="AHI146" s="147"/>
      <c r="AHJ146" s="147"/>
      <c r="AHK146" s="147"/>
      <c r="AHL146" s="147"/>
      <c r="AHM146" s="147"/>
      <c r="AHN146" s="147"/>
      <c r="AHO146" s="147"/>
      <c r="AHP146" s="147"/>
      <c r="AHQ146" s="147"/>
      <c r="AHR146" s="147"/>
      <c r="AHS146" s="147"/>
      <c r="AHT146" s="147"/>
      <c r="AHU146" s="147"/>
      <c r="AHV146" s="147"/>
      <c r="AHW146" s="147"/>
      <c r="AHX146" s="147"/>
      <c r="AHY146" s="147"/>
      <c r="AHZ146" s="147"/>
      <c r="AIA146" s="147"/>
      <c r="AIB146" s="147"/>
      <c r="AIC146" s="147"/>
      <c r="AID146" s="147"/>
      <c r="AIE146" s="147"/>
      <c r="AIF146" s="147"/>
      <c r="AIG146" s="147"/>
      <c r="AIH146" s="147"/>
      <c r="AII146" s="147"/>
      <c r="AIJ146" s="147"/>
      <c r="AIK146" s="147"/>
      <c r="AIL146" s="147"/>
      <c r="AIM146" s="147"/>
      <c r="AIN146" s="147"/>
      <c r="AIO146" s="147"/>
      <c r="AIP146" s="147"/>
      <c r="AIQ146" s="147"/>
      <c r="AIR146" s="147"/>
      <c r="AIS146" s="147"/>
      <c r="AIT146" s="147"/>
      <c r="AIU146" s="147"/>
      <c r="AIV146" s="147"/>
      <c r="AIW146" s="147"/>
      <c r="AIX146" s="147"/>
      <c r="AIY146" s="147"/>
      <c r="AIZ146" s="147"/>
      <c r="AJA146" s="147"/>
      <c r="AJB146" s="147"/>
      <c r="AJC146" s="147"/>
      <c r="AJD146" s="147"/>
      <c r="AJE146" s="147"/>
      <c r="AJF146" s="147"/>
      <c r="AJG146" s="147"/>
      <c r="AJH146" s="147"/>
      <c r="AJI146" s="147"/>
      <c r="AJJ146" s="147"/>
      <c r="AJK146" s="147"/>
      <c r="AJL146" s="147"/>
      <c r="AJM146" s="147"/>
      <c r="AJN146" s="147"/>
      <c r="AJO146" s="147"/>
      <c r="AJP146" s="147"/>
      <c r="AJQ146" s="147"/>
      <c r="AJR146" s="147"/>
      <c r="AJS146" s="147"/>
      <c r="AJT146" s="147"/>
      <c r="AJU146" s="147"/>
      <c r="AJV146" s="147"/>
      <c r="AJW146" s="147"/>
      <c r="AJX146" s="147"/>
      <c r="AJY146" s="147"/>
      <c r="AJZ146" s="147"/>
      <c r="AKA146" s="147"/>
      <c r="AKB146" s="147"/>
      <c r="AKC146" s="147"/>
      <c r="AKD146" s="147"/>
      <c r="AKE146" s="147"/>
      <c r="AKF146" s="147"/>
      <c r="AKG146" s="147"/>
      <c r="AKH146" s="147"/>
      <c r="AKI146" s="147"/>
      <c r="AKJ146" s="147"/>
      <c r="AKK146" s="147"/>
      <c r="AKL146" s="147"/>
      <c r="AKM146" s="147"/>
      <c r="AKN146" s="147"/>
      <c r="AKO146" s="147"/>
      <c r="AKP146" s="147"/>
      <c r="AKQ146" s="147"/>
      <c r="AKR146" s="147"/>
      <c r="AKS146" s="147"/>
      <c r="AKT146" s="147"/>
      <c r="AKU146" s="147"/>
      <c r="AKV146" s="147"/>
      <c r="AKW146" s="147"/>
      <c r="AKX146" s="147"/>
      <c r="AKY146" s="147"/>
      <c r="AKZ146" s="147"/>
      <c r="ALA146" s="147"/>
      <c r="ALB146" s="147"/>
      <c r="ALC146" s="147"/>
      <c r="ALD146" s="147"/>
      <c r="ALE146" s="147"/>
      <c r="ALF146" s="147"/>
      <c r="ALG146" s="147"/>
      <c r="ALH146" s="147"/>
      <c r="ALI146" s="147"/>
      <c r="ALJ146" s="147"/>
      <c r="ALK146" s="147"/>
      <c r="ALL146" s="147"/>
      <c r="ALM146" s="147"/>
      <c r="ALN146" s="147"/>
      <c r="ALO146" s="147"/>
      <c r="ALP146" s="147"/>
      <c r="ALQ146" s="147"/>
      <c r="ALR146" s="147"/>
      <c r="ALS146" s="147"/>
      <c r="ALT146" s="147"/>
      <c r="ALU146" s="147"/>
      <c r="ALV146" s="147"/>
      <c r="ALW146" s="147"/>
      <c r="ALX146" s="147"/>
      <c r="ALY146" s="147"/>
      <c r="ALZ146" s="147"/>
      <c r="AMA146" s="147"/>
      <c r="AMB146" s="147"/>
      <c r="AMC146" s="147"/>
      <c r="AMD146" s="147"/>
      <c r="AME146" s="147"/>
      <c r="AMF146" s="147"/>
      <c r="AMG146" s="147"/>
      <c r="AMH146" s="147"/>
      <c r="AMI146" s="147"/>
      <c r="AMJ146" s="147"/>
      <c r="AMK146" s="147"/>
      <c r="AML146" s="147"/>
      <c r="AMM146" s="147"/>
      <c r="AMN146" s="147"/>
      <c r="AMO146" s="147"/>
      <c r="AMP146" s="147"/>
      <c r="AMQ146" s="147"/>
      <c r="AMR146" s="147"/>
      <c r="AMS146" s="147"/>
      <c r="AMT146" s="147"/>
      <c r="AMU146" s="147"/>
      <c r="AMV146" s="147"/>
      <c r="AMW146" s="147"/>
      <c r="AMX146" s="147"/>
      <c r="AMY146" s="147"/>
      <c r="AMZ146" s="147"/>
      <c r="ANA146" s="147"/>
      <c r="ANB146" s="147"/>
      <c r="ANC146" s="147"/>
      <c r="AND146" s="147"/>
      <c r="ANE146" s="147"/>
      <c r="ANF146" s="147"/>
      <c r="ANG146" s="147"/>
      <c r="ANH146" s="147"/>
      <c r="ANI146" s="147"/>
      <c r="ANJ146" s="147"/>
      <c r="ANK146" s="147"/>
      <c r="ANL146" s="147"/>
      <c r="ANM146" s="147"/>
      <c r="ANN146" s="147"/>
      <c r="ANO146" s="147"/>
      <c r="ANP146" s="147"/>
      <c r="ANQ146" s="147"/>
      <c r="ANR146" s="147"/>
      <c r="ANS146" s="147"/>
      <c r="ANT146" s="147"/>
      <c r="ANU146" s="147"/>
      <c r="ANV146" s="147"/>
      <c r="ANW146" s="147"/>
      <c r="ANX146" s="147"/>
      <c r="ANY146" s="147"/>
      <c r="ANZ146" s="147"/>
      <c r="AOA146" s="147"/>
      <c r="AOB146" s="147"/>
      <c r="AOC146" s="147"/>
      <c r="AOD146" s="147"/>
      <c r="AOE146" s="147"/>
      <c r="AOF146" s="147"/>
      <c r="AOG146" s="147"/>
      <c r="AOH146" s="147"/>
      <c r="AOI146" s="147"/>
      <c r="AOJ146" s="147"/>
      <c r="AOK146" s="147"/>
      <c r="AOL146" s="147"/>
      <c r="AOM146" s="147"/>
      <c r="AON146" s="147"/>
      <c r="AOO146" s="147"/>
      <c r="AOP146" s="147"/>
      <c r="AOQ146" s="147"/>
      <c r="AOR146" s="147"/>
      <c r="AOS146" s="147"/>
      <c r="AOT146" s="147"/>
      <c r="AOU146" s="147"/>
      <c r="AOV146" s="147"/>
      <c r="AOW146" s="147"/>
      <c r="AOX146" s="147"/>
      <c r="AOY146" s="147"/>
      <c r="AOZ146" s="147"/>
      <c r="APA146" s="147"/>
      <c r="APB146" s="147"/>
      <c r="APC146" s="147"/>
      <c r="APD146" s="147"/>
      <c r="APE146" s="147"/>
      <c r="APF146" s="147"/>
      <c r="APG146" s="147"/>
      <c r="APH146" s="147"/>
      <c r="API146" s="147"/>
      <c r="APJ146" s="147"/>
      <c r="APK146" s="147"/>
      <c r="APL146" s="147"/>
      <c r="APM146" s="147"/>
      <c r="APN146" s="147"/>
      <c r="APO146" s="147"/>
      <c r="APP146" s="147"/>
      <c r="APQ146" s="147"/>
      <c r="APR146" s="147"/>
      <c r="APS146" s="147"/>
    </row>
    <row r="147" spans="1:1111" ht="15.45" customHeight="1" x14ac:dyDescent="0.3">
      <c r="A147" s="21"/>
      <c r="B147" s="12" t="s">
        <v>76</v>
      </c>
      <c r="C147" s="16" t="s">
        <v>14</v>
      </c>
      <c r="D147" s="129" t="s">
        <v>20</v>
      </c>
      <c r="E147" s="131"/>
      <c r="F147" s="23"/>
      <c r="G147" s="24"/>
      <c r="H147" s="23">
        <v>1</v>
      </c>
      <c r="I147" s="49"/>
      <c r="J147" s="24"/>
      <c r="K147" s="148"/>
      <c r="L147" s="106"/>
      <c r="M147" s="17">
        <v>1</v>
      </c>
      <c r="N147" s="17">
        <v>1</v>
      </c>
      <c r="O147" s="23"/>
      <c r="P147" s="49"/>
      <c r="Q147" s="24"/>
    </row>
    <row r="148" spans="1:1111" ht="15.45" customHeight="1" x14ac:dyDescent="0.3">
      <c r="A148" s="21"/>
      <c r="B148" s="21"/>
      <c r="C148" s="16"/>
      <c r="D148" s="129" t="s">
        <v>34</v>
      </c>
      <c r="E148" s="131"/>
      <c r="F148" s="23"/>
      <c r="G148" s="24"/>
      <c r="H148" s="23">
        <v>1</v>
      </c>
      <c r="I148" s="49"/>
      <c r="J148" s="24"/>
      <c r="K148" s="148"/>
      <c r="L148" s="106"/>
      <c r="M148" s="17">
        <v>1</v>
      </c>
      <c r="N148" s="17">
        <v>1</v>
      </c>
      <c r="O148" s="23"/>
      <c r="P148" s="49"/>
      <c r="Q148" s="24"/>
    </row>
    <row r="149" spans="1:1111" ht="15.45" customHeight="1" x14ac:dyDescent="0.3">
      <c r="A149" s="21"/>
      <c r="B149" s="21"/>
      <c r="C149" s="16"/>
      <c r="D149" s="129" t="s">
        <v>16</v>
      </c>
      <c r="E149" s="131"/>
      <c r="F149" s="162"/>
      <c r="G149" s="163"/>
      <c r="H149" s="23">
        <v>1</v>
      </c>
      <c r="I149" s="49"/>
      <c r="J149" s="24"/>
      <c r="K149" s="148"/>
      <c r="L149" s="106"/>
      <c r="M149" s="17">
        <v>1</v>
      </c>
      <c r="N149" s="17">
        <v>1</v>
      </c>
      <c r="O149" s="23"/>
      <c r="P149" s="49"/>
      <c r="Q149" s="24"/>
    </row>
    <row r="150" spans="1:1111" ht="15.45" customHeight="1" x14ac:dyDescent="0.3">
      <c r="A150" s="21"/>
      <c r="B150" s="21"/>
      <c r="C150" s="16"/>
      <c r="D150" s="129" t="s">
        <v>33</v>
      </c>
      <c r="E150" s="131"/>
      <c r="F150" s="23"/>
      <c r="G150" s="24"/>
      <c r="H150" s="23">
        <v>1</v>
      </c>
      <c r="I150" s="49"/>
      <c r="J150" s="24"/>
      <c r="K150" s="148"/>
      <c r="L150" s="106"/>
      <c r="M150" s="17">
        <v>1</v>
      </c>
      <c r="N150" s="17">
        <v>1</v>
      </c>
      <c r="O150" s="23"/>
      <c r="P150" s="49"/>
      <c r="Q150" s="24"/>
    </row>
    <row r="151" spans="1:1111" ht="15.45" customHeight="1" x14ac:dyDescent="0.3">
      <c r="A151" s="21"/>
      <c r="B151" s="21"/>
      <c r="C151" s="16"/>
      <c r="D151" s="129" t="s">
        <v>15</v>
      </c>
      <c r="E151" s="131"/>
      <c r="F151" s="23"/>
      <c r="G151" s="24"/>
      <c r="H151" s="23">
        <v>1</v>
      </c>
      <c r="I151" s="49"/>
      <c r="J151" s="24"/>
      <c r="K151" s="148"/>
      <c r="L151" s="106"/>
      <c r="M151" s="17">
        <v>1</v>
      </c>
      <c r="N151" s="17">
        <v>1</v>
      </c>
      <c r="O151" s="23"/>
      <c r="P151" s="49"/>
      <c r="Q151" s="24"/>
    </row>
    <row r="152" spans="1:1111" ht="15.45" customHeight="1" x14ac:dyDescent="0.3">
      <c r="A152" s="21"/>
      <c r="B152" s="21"/>
      <c r="C152" s="16"/>
      <c r="D152" s="129" t="s">
        <v>18</v>
      </c>
      <c r="E152" s="131"/>
      <c r="F152" s="23"/>
      <c r="G152" s="24"/>
      <c r="H152" s="23">
        <v>2</v>
      </c>
      <c r="I152" s="49"/>
      <c r="J152" s="24"/>
      <c r="K152" s="148"/>
      <c r="L152" s="106"/>
      <c r="M152" s="17">
        <v>2</v>
      </c>
      <c r="N152" s="164" t="s">
        <v>77</v>
      </c>
      <c r="O152" s="23"/>
      <c r="P152" s="49"/>
      <c r="Q152" s="24"/>
    </row>
    <row r="153" spans="1:1111" ht="15.45" customHeight="1" x14ac:dyDescent="0.3">
      <c r="A153" s="21"/>
      <c r="B153" s="21"/>
      <c r="C153" s="16" t="s">
        <v>25</v>
      </c>
      <c r="D153" s="129" t="s">
        <v>78</v>
      </c>
      <c r="E153" s="131"/>
      <c r="F153" s="23">
        <v>181</v>
      </c>
      <c r="G153" s="24"/>
      <c r="H153" s="23"/>
      <c r="I153" s="49"/>
      <c r="J153" s="24"/>
      <c r="K153" s="148"/>
      <c r="L153" s="106"/>
      <c r="M153" s="17">
        <v>181</v>
      </c>
      <c r="N153" s="17"/>
      <c r="O153" s="96"/>
      <c r="P153" s="97"/>
      <c r="Q153" s="98"/>
    </row>
    <row r="154" spans="1:1111" ht="15.45" customHeight="1" x14ac:dyDescent="0.3">
      <c r="A154" s="21"/>
      <c r="B154" s="21"/>
      <c r="C154" s="16"/>
      <c r="D154" s="129" t="s">
        <v>45</v>
      </c>
      <c r="E154" s="131"/>
      <c r="F154" s="27"/>
      <c r="G154" s="29"/>
      <c r="H154" s="23">
        <v>1</v>
      </c>
      <c r="I154" s="49"/>
      <c r="J154" s="24"/>
      <c r="K154" s="148"/>
      <c r="L154" s="106"/>
      <c r="M154" s="17">
        <v>1</v>
      </c>
      <c r="N154" s="17">
        <v>1</v>
      </c>
      <c r="O154" s="27"/>
      <c r="P154" s="28"/>
      <c r="Q154" s="29"/>
    </row>
    <row r="155" spans="1:1111" ht="15.45" customHeight="1" x14ac:dyDescent="0.3">
      <c r="A155" s="21"/>
      <c r="B155" s="21"/>
      <c r="C155" s="16" t="s">
        <v>28</v>
      </c>
      <c r="D155" s="129" t="s">
        <v>79</v>
      </c>
      <c r="E155" s="131"/>
      <c r="F155" s="27"/>
      <c r="G155" s="29"/>
      <c r="H155" s="27"/>
      <c r="I155" s="28"/>
      <c r="J155" s="29"/>
      <c r="K155" s="148"/>
      <c r="L155" s="106"/>
      <c r="M155" s="17"/>
      <c r="N155" s="17"/>
      <c r="O155" s="96"/>
      <c r="P155" s="97"/>
      <c r="Q155" s="98"/>
    </row>
    <row r="156" spans="1:1111" ht="15.45" customHeight="1" x14ac:dyDescent="0.3">
      <c r="A156" s="21"/>
      <c r="B156" s="21"/>
      <c r="C156" s="16"/>
      <c r="D156" s="129" t="s">
        <v>28</v>
      </c>
      <c r="E156" s="131"/>
      <c r="F156" s="27"/>
      <c r="G156" s="29"/>
      <c r="H156" s="27"/>
      <c r="I156" s="28"/>
      <c r="J156" s="29"/>
      <c r="K156" s="148"/>
      <c r="L156" s="106"/>
      <c r="M156" s="17"/>
      <c r="N156" s="17"/>
      <c r="O156" s="96"/>
      <c r="P156" s="97"/>
      <c r="Q156" s="98"/>
    </row>
    <row r="157" spans="1:1111" ht="15.45" customHeight="1" x14ac:dyDescent="0.3">
      <c r="A157" s="21"/>
      <c r="B157" s="21"/>
      <c r="C157" s="16"/>
      <c r="D157" s="129" t="s">
        <v>80</v>
      </c>
      <c r="E157" s="131"/>
      <c r="F157" s="27"/>
      <c r="G157" s="29"/>
      <c r="H157" s="27"/>
      <c r="I157" s="28"/>
      <c r="J157" s="29"/>
      <c r="K157" s="148"/>
      <c r="L157" s="106"/>
      <c r="M157" s="17"/>
      <c r="N157" s="17"/>
      <c r="O157" s="96"/>
      <c r="P157" s="97"/>
      <c r="Q157" s="98"/>
    </row>
    <row r="158" spans="1:1111" ht="18" customHeight="1" x14ac:dyDescent="0.3">
      <c r="A158" s="21"/>
      <c r="B158" s="21"/>
      <c r="C158" s="16" t="s">
        <v>81</v>
      </c>
      <c r="D158" s="129" t="s">
        <v>82</v>
      </c>
      <c r="E158" s="131"/>
      <c r="F158" s="27">
        <v>70</v>
      </c>
      <c r="G158" s="29"/>
      <c r="H158" s="27"/>
      <c r="I158" s="28"/>
      <c r="J158" s="29"/>
      <c r="K158" s="148"/>
      <c r="L158" s="106"/>
      <c r="M158" s="17">
        <v>70</v>
      </c>
      <c r="N158" s="17"/>
      <c r="O158" s="96"/>
      <c r="P158" s="97"/>
      <c r="Q158" s="98"/>
    </row>
    <row r="159" spans="1:1111" ht="18" customHeight="1" x14ac:dyDescent="0.3">
      <c r="A159" s="33"/>
      <c r="B159" s="33"/>
      <c r="C159" s="16"/>
      <c r="D159" s="129" t="s">
        <v>83</v>
      </c>
      <c r="E159" s="131"/>
      <c r="F159" s="27">
        <v>98</v>
      </c>
      <c r="G159" s="29"/>
      <c r="H159" s="27"/>
      <c r="I159" s="28"/>
      <c r="J159" s="29"/>
      <c r="K159" s="148"/>
      <c r="L159" s="106"/>
      <c r="M159" s="17">
        <v>98</v>
      </c>
      <c r="N159" s="17"/>
      <c r="O159" s="96"/>
      <c r="P159" s="97"/>
      <c r="Q159" s="98"/>
      <c r="R159" s="2"/>
    </row>
    <row r="160" spans="1:1111" ht="18" x14ac:dyDescent="0.35">
      <c r="A160" s="165"/>
      <c r="B160" s="166" t="s">
        <v>31</v>
      </c>
      <c r="C160" s="142"/>
      <c r="D160" s="143"/>
      <c r="E160" s="144"/>
      <c r="F160" s="167">
        <v>349</v>
      </c>
      <c r="G160" s="168"/>
      <c r="H160" s="167">
        <f>SUM(H147,H148,H149,H150,H151,H152,H154)</f>
        <v>8</v>
      </c>
      <c r="I160" s="169"/>
      <c r="J160" s="168"/>
      <c r="K160" s="152"/>
      <c r="L160" s="141"/>
      <c r="M160" s="141">
        <f>SUM(M148,M149,M150,M151,M152,M153,M154,M158,M159)</f>
        <v>356</v>
      </c>
      <c r="N160" s="157">
        <f>SUM(N147,N148,N149,N150,N151,N152,N154)</f>
        <v>6</v>
      </c>
      <c r="O160" s="155"/>
      <c r="P160" s="155"/>
      <c r="Q160" s="146"/>
      <c r="R160" s="2"/>
    </row>
    <row r="161" spans="1:17" ht="15.45" customHeight="1" x14ac:dyDescent="0.3">
      <c r="A161" s="71" t="s">
        <v>47</v>
      </c>
      <c r="B161" s="170"/>
      <c r="C161" s="171"/>
      <c r="D161" s="172"/>
      <c r="E161" s="173"/>
      <c r="F161" s="172">
        <f>SUM(F133,F146,F160)</f>
        <v>1179</v>
      </c>
      <c r="G161" s="173"/>
      <c r="H161" s="172">
        <f>SUM(H133,H146,H160)</f>
        <v>33</v>
      </c>
      <c r="I161" s="174"/>
      <c r="J161" s="173"/>
      <c r="K161" s="175"/>
      <c r="L161" s="175"/>
      <c r="M161" s="176">
        <f>SUM(M133,M146,M160)</f>
        <v>1211</v>
      </c>
      <c r="N161" s="177">
        <f>SUM(N133,N146,N160)</f>
        <v>35.200000000000003</v>
      </c>
      <c r="O161" s="175"/>
      <c r="P161" s="175"/>
      <c r="Q161" s="175"/>
    </row>
    <row r="162" spans="1:17" ht="15.45" customHeight="1" x14ac:dyDescent="0.3">
      <c r="A162" s="71"/>
      <c r="B162" s="170"/>
      <c r="C162" s="178"/>
      <c r="D162" s="179"/>
      <c r="E162" s="180"/>
      <c r="F162" s="179"/>
      <c r="G162" s="180"/>
      <c r="H162" s="179"/>
      <c r="I162" s="181"/>
      <c r="J162" s="180"/>
      <c r="K162" s="175"/>
      <c r="L162" s="175"/>
      <c r="M162" s="75"/>
      <c r="N162" s="81"/>
      <c r="O162" s="175"/>
      <c r="P162" s="175"/>
      <c r="Q162" s="175"/>
    </row>
    <row r="163" spans="1:17" ht="15.45" customHeight="1" x14ac:dyDescent="0.3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2"/>
      <c r="L163" s="2"/>
      <c r="M163" s="2"/>
      <c r="N163" s="2"/>
      <c r="O163" s="2"/>
      <c r="P163" s="2"/>
      <c r="Q163" s="2"/>
    </row>
    <row r="164" spans="1:17" ht="18" x14ac:dyDescent="0.35">
      <c r="A164" s="182" t="s">
        <v>0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</row>
    <row r="165" spans="1:17" ht="16.95" customHeight="1" x14ac:dyDescent="0.3">
      <c r="A165" s="9" t="s">
        <v>1</v>
      </c>
      <c r="B165" s="9" t="s">
        <v>2</v>
      </c>
      <c r="C165" s="9" t="s">
        <v>3</v>
      </c>
      <c r="D165" s="9" t="s">
        <v>4</v>
      </c>
      <c r="E165" s="9"/>
      <c r="F165" s="9" t="s">
        <v>5</v>
      </c>
      <c r="G165" s="9"/>
      <c r="H165" s="9" t="s">
        <v>6</v>
      </c>
      <c r="I165" s="9"/>
      <c r="J165" s="9"/>
      <c r="K165" s="10" t="s">
        <v>65</v>
      </c>
      <c r="L165" s="10" t="s">
        <v>84</v>
      </c>
      <c r="M165" s="9" t="s">
        <v>10</v>
      </c>
      <c r="N165" s="9" t="s">
        <v>11</v>
      </c>
      <c r="O165" s="9" t="s">
        <v>12</v>
      </c>
      <c r="P165" s="9"/>
      <c r="Q165" s="9"/>
    </row>
    <row r="166" spans="1:17" ht="15.4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10"/>
      <c r="L166" s="10"/>
      <c r="M166" s="9"/>
      <c r="N166" s="9"/>
      <c r="O166" s="9"/>
      <c r="P166" s="9"/>
      <c r="Q166" s="9"/>
    </row>
    <row r="167" spans="1:17" ht="25.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10"/>
      <c r="L167" s="10"/>
      <c r="M167" s="9"/>
      <c r="N167" s="9"/>
      <c r="O167" s="9"/>
      <c r="P167" s="9"/>
      <c r="Q167" s="9"/>
    </row>
    <row r="168" spans="1:17" ht="15.45" customHeight="1" x14ac:dyDescent="0.3">
      <c r="A168" s="184">
        <v>2024</v>
      </c>
      <c r="B168" s="12" t="s">
        <v>85</v>
      </c>
      <c r="C168" s="13" t="s">
        <v>14</v>
      </c>
      <c r="D168" s="88" t="s">
        <v>33</v>
      </c>
      <c r="E168" s="89"/>
      <c r="F168" s="133"/>
      <c r="G168" s="135"/>
      <c r="H168" s="23">
        <v>1</v>
      </c>
      <c r="I168" s="49"/>
      <c r="J168" s="24"/>
      <c r="K168" s="16"/>
      <c r="L168" s="16"/>
      <c r="M168" s="17">
        <v>1</v>
      </c>
      <c r="N168" s="17">
        <v>1</v>
      </c>
      <c r="O168" s="96"/>
      <c r="P168" s="97"/>
      <c r="Q168" s="98"/>
    </row>
    <row r="169" spans="1:17" ht="15.45" customHeight="1" x14ac:dyDescent="0.3">
      <c r="A169" s="185"/>
      <c r="B169" s="21"/>
      <c r="C169" s="13"/>
      <c r="D169" s="88" t="s">
        <v>15</v>
      </c>
      <c r="E169" s="89"/>
      <c r="F169" s="133"/>
      <c r="G169" s="135"/>
      <c r="H169" s="23">
        <v>2</v>
      </c>
      <c r="I169" s="49"/>
      <c r="J169" s="24"/>
      <c r="K169" s="16"/>
      <c r="L169" s="16"/>
      <c r="M169" s="17">
        <v>2</v>
      </c>
      <c r="N169" s="17">
        <v>2</v>
      </c>
      <c r="O169" s="96"/>
      <c r="P169" s="97"/>
      <c r="Q169" s="98"/>
    </row>
    <row r="170" spans="1:17" ht="15.45" customHeight="1" x14ac:dyDescent="0.3">
      <c r="A170" s="185"/>
      <c r="B170" s="21"/>
      <c r="C170" s="13"/>
      <c r="D170" s="88" t="s">
        <v>16</v>
      </c>
      <c r="E170" s="89"/>
      <c r="F170" s="133"/>
      <c r="G170" s="135"/>
      <c r="H170" s="23">
        <v>1</v>
      </c>
      <c r="I170" s="49"/>
      <c r="J170" s="24"/>
      <c r="K170" s="22"/>
      <c r="L170" s="16"/>
      <c r="M170" s="17">
        <v>1</v>
      </c>
      <c r="N170" s="17">
        <v>2</v>
      </c>
      <c r="O170" s="96"/>
      <c r="P170" s="97"/>
      <c r="Q170" s="98"/>
    </row>
    <row r="171" spans="1:17" ht="15.45" customHeight="1" x14ac:dyDescent="0.3">
      <c r="A171" s="185"/>
      <c r="B171" s="21"/>
      <c r="C171" s="13"/>
      <c r="D171" s="88" t="s">
        <v>20</v>
      </c>
      <c r="E171" s="89"/>
      <c r="F171" s="133"/>
      <c r="G171" s="135"/>
      <c r="H171" s="23"/>
      <c r="I171" s="49"/>
      <c r="J171" s="24"/>
      <c r="K171" s="22"/>
      <c r="L171" s="16"/>
      <c r="M171" s="17"/>
      <c r="N171" s="17"/>
      <c r="O171" s="27"/>
      <c r="P171" s="28"/>
      <c r="Q171" s="29"/>
    </row>
    <row r="172" spans="1:17" ht="15.45" customHeight="1" x14ac:dyDescent="0.3">
      <c r="A172" s="185"/>
      <c r="B172" s="21"/>
      <c r="C172" s="13"/>
      <c r="D172" s="88" t="s">
        <v>18</v>
      </c>
      <c r="E172" s="89"/>
      <c r="F172" s="133"/>
      <c r="G172" s="135"/>
      <c r="H172" s="23"/>
      <c r="I172" s="49"/>
      <c r="J172" s="24"/>
      <c r="K172" s="16"/>
      <c r="L172" s="16"/>
      <c r="M172" s="17"/>
      <c r="N172" s="136"/>
      <c r="O172" s="96"/>
      <c r="P172" s="97"/>
      <c r="Q172" s="98"/>
    </row>
    <row r="173" spans="1:17" ht="15.45" customHeight="1" x14ac:dyDescent="0.3">
      <c r="A173" s="185"/>
      <c r="B173" s="21"/>
      <c r="C173" s="13"/>
      <c r="D173" s="88" t="s">
        <v>86</v>
      </c>
      <c r="E173" s="89"/>
      <c r="F173" s="133"/>
      <c r="G173" s="135"/>
      <c r="H173" s="23">
        <v>1</v>
      </c>
      <c r="I173" s="49"/>
      <c r="J173" s="24"/>
      <c r="K173" s="16"/>
      <c r="L173" s="16"/>
      <c r="M173" s="17">
        <v>1</v>
      </c>
      <c r="N173" s="136">
        <v>1</v>
      </c>
      <c r="O173" s="27"/>
      <c r="P173" s="28"/>
      <c r="Q173" s="29"/>
    </row>
    <row r="174" spans="1:17" ht="15.45" customHeight="1" x14ac:dyDescent="0.3">
      <c r="A174" s="185"/>
      <c r="B174" s="21"/>
      <c r="C174" s="13"/>
      <c r="D174" s="88" t="s">
        <v>17</v>
      </c>
      <c r="E174" s="89"/>
      <c r="F174" s="133"/>
      <c r="G174" s="135"/>
      <c r="H174" s="23"/>
      <c r="I174" s="49"/>
      <c r="J174" s="24"/>
      <c r="K174" s="16"/>
      <c r="L174" s="16"/>
      <c r="M174" s="17"/>
      <c r="N174" s="136"/>
      <c r="O174" s="27"/>
      <c r="P174" s="28"/>
      <c r="Q174" s="29"/>
    </row>
    <row r="175" spans="1:17" ht="15.45" customHeight="1" x14ac:dyDescent="0.3">
      <c r="A175" s="185"/>
      <c r="B175" s="21"/>
      <c r="C175" s="13"/>
      <c r="D175" s="88" t="s">
        <v>19</v>
      </c>
      <c r="E175" s="89"/>
      <c r="F175" s="133"/>
      <c r="G175" s="135"/>
      <c r="H175" s="23">
        <v>2</v>
      </c>
      <c r="I175" s="49"/>
      <c r="J175" s="24"/>
      <c r="K175" s="16"/>
      <c r="L175" s="16"/>
      <c r="M175" s="17">
        <v>2</v>
      </c>
      <c r="N175" s="136">
        <v>2</v>
      </c>
      <c r="O175" s="27"/>
      <c r="P175" s="28"/>
      <c r="Q175" s="29"/>
    </row>
    <row r="176" spans="1:17" ht="15.45" customHeight="1" x14ac:dyDescent="0.3">
      <c r="A176" s="185"/>
      <c r="B176" s="21"/>
      <c r="C176" s="13"/>
      <c r="D176" s="88" t="s">
        <v>35</v>
      </c>
      <c r="E176" s="89"/>
      <c r="F176" s="133"/>
      <c r="G176" s="135"/>
      <c r="H176" s="23"/>
      <c r="I176" s="49"/>
      <c r="J176" s="24"/>
      <c r="K176" s="16"/>
      <c r="L176" s="16"/>
      <c r="M176" s="17"/>
      <c r="N176" s="136"/>
      <c r="O176" s="27"/>
      <c r="P176" s="28"/>
      <c r="Q176" s="29"/>
    </row>
    <row r="177" spans="1:376" ht="15.45" customHeight="1" x14ac:dyDescent="0.3">
      <c r="A177" s="185"/>
      <c r="B177" s="21"/>
      <c r="C177" s="13" t="s">
        <v>21</v>
      </c>
      <c r="D177" s="88" t="s">
        <v>87</v>
      </c>
      <c r="E177" s="89"/>
      <c r="F177" s="186"/>
      <c r="G177" s="187"/>
      <c r="H177" s="23"/>
      <c r="I177" s="49"/>
      <c r="J177" s="24"/>
      <c r="K177" s="16"/>
      <c r="L177" s="16"/>
      <c r="M177" s="17"/>
      <c r="N177" s="17"/>
      <c r="O177" s="96"/>
      <c r="P177" s="97"/>
      <c r="Q177" s="98"/>
    </row>
    <row r="178" spans="1:376" ht="15.45" customHeight="1" x14ac:dyDescent="0.3">
      <c r="A178" s="185"/>
      <c r="B178" s="21"/>
      <c r="C178" s="13"/>
      <c r="D178" s="88" t="s">
        <v>88</v>
      </c>
      <c r="E178" s="89"/>
      <c r="F178" s="133"/>
      <c r="G178" s="135"/>
      <c r="H178" s="23"/>
      <c r="I178" s="49"/>
      <c r="J178" s="24"/>
      <c r="K178" s="16"/>
      <c r="L178" s="16"/>
      <c r="M178" s="17"/>
      <c r="N178" s="17"/>
      <c r="O178" s="27"/>
      <c r="P178" s="28"/>
      <c r="Q178" s="29"/>
    </row>
    <row r="179" spans="1:376" ht="15.45" customHeight="1" x14ac:dyDescent="0.3">
      <c r="A179" s="185"/>
      <c r="B179" s="21"/>
      <c r="C179" s="13"/>
      <c r="D179" s="88" t="s">
        <v>89</v>
      </c>
      <c r="E179" s="89"/>
      <c r="F179" s="133"/>
      <c r="G179" s="135"/>
      <c r="H179" s="23"/>
      <c r="I179" s="49"/>
      <c r="J179" s="24"/>
      <c r="K179" s="16"/>
      <c r="L179" s="16"/>
      <c r="M179" s="17"/>
      <c r="N179" s="17"/>
      <c r="O179" s="27"/>
      <c r="P179" s="28"/>
      <c r="Q179" s="29"/>
    </row>
    <row r="180" spans="1:376" ht="15.45" customHeight="1" x14ac:dyDescent="0.3">
      <c r="A180" s="185"/>
      <c r="B180" s="21"/>
      <c r="C180" s="13"/>
      <c r="D180" s="88" t="s">
        <v>55</v>
      </c>
      <c r="E180" s="89"/>
      <c r="F180" s="133"/>
      <c r="G180" s="135"/>
      <c r="H180" s="23"/>
      <c r="I180" s="49"/>
      <c r="J180" s="24"/>
      <c r="K180" s="16"/>
      <c r="L180" s="16"/>
      <c r="M180" s="17"/>
      <c r="N180" s="17"/>
      <c r="O180" s="96"/>
      <c r="P180" s="97"/>
      <c r="Q180" s="98"/>
    </row>
    <row r="181" spans="1:376" ht="15.45" customHeight="1" x14ac:dyDescent="0.3">
      <c r="A181" s="185"/>
      <c r="B181" s="21"/>
      <c r="C181" s="13" t="s">
        <v>23</v>
      </c>
      <c r="D181" s="88" t="s">
        <v>75</v>
      </c>
      <c r="E181" s="89"/>
      <c r="F181" s="96"/>
      <c r="G181" s="98"/>
      <c r="H181" s="23">
        <v>1</v>
      </c>
      <c r="I181" s="49"/>
      <c r="J181" s="24"/>
      <c r="K181" s="16"/>
      <c r="L181" s="16"/>
      <c r="M181" s="17">
        <v>1</v>
      </c>
      <c r="N181" s="17">
        <v>2</v>
      </c>
      <c r="O181" s="96"/>
      <c r="P181" s="97"/>
      <c r="Q181" s="98"/>
    </row>
    <row r="182" spans="1:376" ht="15.45" customHeight="1" x14ac:dyDescent="0.3">
      <c r="A182" s="185"/>
      <c r="B182" s="21"/>
      <c r="C182" s="13" t="s">
        <v>25</v>
      </c>
      <c r="D182" s="88" t="s">
        <v>45</v>
      </c>
      <c r="E182" s="89"/>
      <c r="F182" s="27"/>
      <c r="G182" s="29"/>
      <c r="H182" s="23">
        <v>1</v>
      </c>
      <c r="I182" s="49"/>
      <c r="J182" s="24"/>
      <c r="K182" s="16"/>
      <c r="L182" s="16"/>
      <c r="M182" s="17">
        <v>1</v>
      </c>
      <c r="N182" s="17"/>
      <c r="O182" s="27"/>
      <c r="P182" s="28"/>
      <c r="Q182" s="29"/>
    </row>
    <row r="183" spans="1:376" ht="15.45" customHeight="1" x14ac:dyDescent="0.3">
      <c r="A183" s="185"/>
      <c r="B183" s="21"/>
      <c r="C183" s="13"/>
      <c r="D183" s="88" t="s">
        <v>27</v>
      </c>
      <c r="E183" s="89"/>
      <c r="F183" s="27"/>
      <c r="G183" s="29"/>
      <c r="H183" s="23"/>
      <c r="I183" s="49"/>
      <c r="J183" s="24"/>
      <c r="K183" s="16"/>
      <c r="L183" s="16"/>
      <c r="M183" s="17"/>
      <c r="N183" s="17"/>
      <c r="O183" s="27"/>
      <c r="P183" s="28"/>
      <c r="Q183" s="29"/>
    </row>
    <row r="184" spans="1:376" ht="15.45" customHeight="1" x14ac:dyDescent="0.3">
      <c r="A184" s="185"/>
      <c r="B184" s="21"/>
      <c r="C184" s="13" t="s">
        <v>28</v>
      </c>
      <c r="D184" s="88" t="s">
        <v>72</v>
      </c>
      <c r="E184" s="89"/>
      <c r="F184" s="133"/>
      <c r="G184" s="135"/>
      <c r="H184" s="27">
        <v>1</v>
      </c>
      <c r="I184" s="28"/>
      <c r="J184" s="29"/>
      <c r="K184" s="16"/>
      <c r="L184" s="16"/>
      <c r="M184" s="17">
        <v>1</v>
      </c>
      <c r="N184" s="48">
        <v>1</v>
      </c>
      <c r="O184" s="96"/>
      <c r="P184" s="97"/>
      <c r="Q184" s="98"/>
    </row>
    <row r="185" spans="1:376" ht="15.45" customHeight="1" x14ac:dyDescent="0.3">
      <c r="A185" s="185"/>
      <c r="B185" s="21"/>
      <c r="C185" s="13" t="s">
        <v>61</v>
      </c>
      <c r="D185" s="88" t="s">
        <v>90</v>
      </c>
      <c r="E185" s="89"/>
      <c r="F185" s="23">
        <v>54</v>
      </c>
      <c r="G185" s="24"/>
      <c r="H185" s="27">
        <v>1</v>
      </c>
      <c r="I185" s="28"/>
      <c r="J185" s="29"/>
      <c r="K185" s="16"/>
      <c r="L185" s="16"/>
      <c r="M185" s="17">
        <v>1</v>
      </c>
      <c r="N185" s="48">
        <v>1</v>
      </c>
      <c r="O185" s="27"/>
      <c r="P185" s="28"/>
      <c r="Q185" s="29"/>
      <c r="R185" s="147"/>
    </row>
    <row r="186" spans="1:376" ht="15.45" customHeight="1" x14ac:dyDescent="0.3">
      <c r="A186" s="185"/>
      <c r="B186" s="188"/>
      <c r="C186" s="13"/>
      <c r="D186" s="88" t="s">
        <v>55</v>
      </c>
      <c r="E186" s="89"/>
      <c r="F186" s="23">
        <v>21</v>
      </c>
      <c r="G186" s="24"/>
      <c r="H186" s="27"/>
      <c r="I186" s="28"/>
      <c r="J186" s="29"/>
      <c r="K186" s="105"/>
      <c r="L186" s="16"/>
      <c r="M186" s="17"/>
      <c r="N186" s="48"/>
      <c r="O186" s="27"/>
      <c r="P186" s="28"/>
      <c r="Q186" s="29"/>
      <c r="R186" s="147"/>
    </row>
    <row r="187" spans="1:376" ht="15.45" customHeight="1" x14ac:dyDescent="0.3">
      <c r="A187" s="185"/>
      <c r="B187" s="188"/>
      <c r="C187" s="13" t="s">
        <v>30</v>
      </c>
      <c r="D187" s="189" t="s">
        <v>30</v>
      </c>
      <c r="E187" s="190"/>
      <c r="F187" s="162"/>
      <c r="G187" s="163"/>
      <c r="H187" s="27">
        <v>3</v>
      </c>
      <c r="I187" s="28"/>
      <c r="J187" s="29"/>
      <c r="K187" s="105"/>
      <c r="L187" s="16"/>
      <c r="M187" s="17">
        <v>3</v>
      </c>
      <c r="N187" s="48">
        <v>7</v>
      </c>
      <c r="O187" s="90"/>
      <c r="P187" s="91"/>
      <c r="Q187" s="92"/>
      <c r="R187" s="147"/>
    </row>
    <row r="188" spans="1:376" s="161" customFormat="1" ht="15.45" customHeight="1" x14ac:dyDescent="0.3">
      <c r="A188" s="185"/>
      <c r="B188" s="191" t="s">
        <v>31</v>
      </c>
      <c r="C188" s="192"/>
      <c r="D188" s="167"/>
      <c r="E188" s="168"/>
      <c r="F188" s="167">
        <f>SUM(F185,F186)</f>
        <v>75</v>
      </c>
      <c r="G188" s="168"/>
      <c r="H188" s="167">
        <f>SUM(H168,H169,H170,H173,H175,H181,H182,H184,H185,H187)</f>
        <v>14</v>
      </c>
      <c r="I188" s="169"/>
      <c r="J188" s="168"/>
      <c r="K188" s="193"/>
      <c r="L188" s="194"/>
      <c r="M188" s="141">
        <f>SUM(M168,M169,M170,M173,M175,M181,M184,M185,M187,M181)</f>
        <v>14</v>
      </c>
      <c r="N188" s="141">
        <f>SUM(N168,N169,N170,N173,N175,N181,N184,N186,N185,N187)</f>
        <v>19</v>
      </c>
      <c r="O188" s="195"/>
      <c r="P188" s="196"/>
      <c r="Q188" s="197"/>
      <c r="R188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  <c r="EK188" s="147"/>
      <c r="EL188" s="147"/>
      <c r="EM188" s="147"/>
      <c r="EN188" s="147"/>
      <c r="EO188" s="147"/>
      <c r="EP188" s="147"/>
      <c r="EQ188" s="147"/>
      <c r="ER188" s="147"/>
      <c r="ES188" s="147"/>
      <c r="ET188" s="147"/>
      <c r="EU188" s="147"/>
      <c r="EV188" s="147"/>
      <c r="EW188" s="147"/>
      <c r="EX188" s="147"/>
      <c r="EY188" s="147"/>
      <c r="EZ188" s="147"/>
      <c r="FA188" s="147"/>
      <c r="FB188" s="147"/>
      <c r="FC188" s="147"/>
      <c r="FD188" s="147"/>
      <c r="FE188" s="147"/>
      <c r="FF188" s="147"/>
      <c r="FG188" s="147"/>
      <c r="FH188" s="147"/>
      <c r="FI188" s="147"/>
      <c r="FJ188" s="147"/>
      <c r="FK188" s="147"/>
      <c r="FL188" s="147"/>
      <c r="FM188" s="147"/>
      <c r="FN188" s="147"/>
      <c r="FO188" s="147"/>
      <c r="FP188" s="147"/>
      <c r="FQ188" s="147"/>
      <c r="FR188" s="147"/>
      <c r="FS188" s="147"/>
      <c r="FT188" s="147"/>
      <c r="FU188" s="147"/>
      <c r="FV188" s="147"/>
      <c r="FW188" s="147"/>
      <c r="FX188" s="147"/>
      <c r="FY188" s="147"/>
      <c r="FZ188" s="147"/>
      <c r="GA188" s="147"/>
      <c r="GB188" s="147"/>
      <c r="GC188" s="147"/>
      <c r="GD188" s="147"/>
      <c r="GE188" s="147"/>
      <c r="GF188" s="147"/>
      <c r="GG188" s="147"/>
      <c r="GH188" s="147"/>
      <c r="GI188" s="147"/>
      <c r="GJ188" s="147"/>
      <c r="GK188" s="147"/>
      <c r="GL188" s="147"/>
      <c r="GM188" s="147"/>
      <c r="GN188" s="147"/>
      <c r="GO188" s="147"/>
      <c r="GP188" s="147"/>
      <c r="GQ188" s="147"/>
      <c r="GR188" s="147"/>
      <c r="GS188" s="147"/>
      <c r="GT188" s="147"/>
      <c r="GU188" s="147"/>
      <c r="GV188" s="147"/>
      <c r="GW188" s="147"/>
      <c r="GX188" s="147"/>
      <c r="GY188" s="147"/>
      <c r="GZ188" s="147"/>
      <c r="HA188" s="147"/>
      <c r="HB188" s="147"/>
      <c r="HC188" s="147"/>
      <c r="HD188" s="147"/>
      <c r="HE188" s="147"/>
      <c r="HF188" s="147"/>
      <c r="HG188" s="147"/>
      <c r="HH188" s="147"/>
      <c r="HI188" s="147"/>
      <c r="HJ188" s="147"/>
      <c r="HK188" s="147"/>
      <c r="HL188" s="147"/>
      <c r="HM188" s="147"/>
      <c r="HN188" s="147"/>
      <c r="HO188" s="147"/>
      <c r="HP188" s="147"/>
      <c r="HQ188" s="147"/>
      <c r="HR188" s="147"/>
      <c r="HS188" s="147"/>
      <c r="HT188" s="147"/>
      <c r="HU188" s="147"/>
      <c r="HV188" s="147"/>
      <c r="HW188" s="147"/>
      <c r="HX188" s="147"/>
      <c r="HY188" s="147"/>
      <c r="HZ188" s="147"/>
      <c r="IA188" s="147"/>
      <c r="IB188" s="147"/>
      <c r="IC188" s="147"/>
      <c r="ID188" s="147"/>
      <c r="IE188" s="147"/>
      <c r="IF188" s="147"/>
      <c r="IG188" s="147"/>
      <c r="IH188" s="147"/>
      <c r="II188" s="147"/>
      <c r="IJ188" s="147"/>
      <c r="IK188" s="147"/>
      <c r="IL188" s="147"/>
      <c r="IM188" s="147"/>
      <c r="IN188" s="147"/>
      <c r="IO188" s="147"/>
      <c r="IP188" s="147"/>
      <c r="IQ188" s="147"/>
      <c r="IR188" s="147"/>
      <c r="IS188" s="147"/>
      <c r="IT188" s="147"/>
      <c r="IU188" s="147"/>
      <c r="IV188" s="147"/>
      <c r="IW188" s="147"/>
      <c r="IX188" s="147"/>
      <c r="IY188" s="147"/>
      <c r="IZ188" s="147"/>
      <c r="JA188" s="147"/>
      <c r="JB188" s="147"/>
      <c r="JC188" s="147"/>
      <c r="JD188" s="147"/>
      <c r="JE188" s="147"/>
      <c r="JF188" s="147"/>
      <c r="JG188" s="147"/>
      <c r="JH188" s="147"/>
      <c r="JI188" s="147"/>
      <c r="JJ188" s="147"/>
      <c r="JK188" s="147"/>
      <c r="JL188" s="147"/>
      <c r="JM188" s="147"/>
      <c r="JN188" s="147"/>
      <c r="JO188" s="147"/>
      <c r="JP188" s="147"/>
      <c r="JQ188" s="147"/>
      <c r="JR188" s="147"/>
      <c r="JS188" s="147"/>
      <c r="JT188" s="147"/>
      <c r="JU188" s="147"/>
      <c r="JV188" s="147"/>
      <c r="JW188" s="147"/>
      <c r="JX188" s="147"/>
      <c r="JY188" s="147"/>
      <c r="JZ188" s="147"/>
      <c r="KA188" s="147"/>
      <c r="KB188" s="147"/>
      <c r="KC188" s="147"/>
      <c r="KD188" s="147"/>
      <c r="KE188" s="147"/>
      <c r="KF188" s="147"/>
      <c r="KG188" s="147"/>
      <c r="KH188" s="147"/>
      <c r="KI188" s="147"/>
      <c r="KJ188" s="147"/>
      <c r="KK188" s="147"/>
      <c r="KL188" s="147"/>
      <c r="KM188" s="147"/>
      <c r="KN188" s="147"/>
      <c r="KO188" s="147"/>
      <c r="KP188" s="147"/>
      <c r="KQ188" s="147"/>
      <c r="KR188" s="147"/>
      <c r="KS188" s="147"/>
      <c r="KT188" s="147"/>
      <c r="KU188" s="147"/>
      <c r="KV188" s="147"/>
      <c r="KW188" s="147"/>
      <c r="KX188" s="147"/>
      <c r="KY188" s="147"/>
      <c r="KZ188" s="147"/>
      <c r="LA188" s="147"/>
      <c r="LB188" s="147"/>
      <c r="LC188" s="147"/>
      <c r="LD188" s="147"/>
      <c r="LE188" s="147"/>
      <c r="LF188" s="147"/>
      <c r="LG188" s="147"/>
      <c r="LH188" s="147"/>
      <c r="LI188" s="147"/>
      <c r="LJ188" s="147"/>
      <c r="LK188" s="147"/>
      <c r="LL188" s="147"/>
      <c r="LM188" s="147"/>
      <c r="LN188" s="147"/>
      <c r="LO188" s="147"/>
      <c r="LP188" s="147"/>
      <c r="LQ188" s="147"/>
      <c r="LR188" s="147"/>
      <c r="LS188" s="147"/>
      <c r="LT188" s="147"/>
      <c r="LU188" s="147"/>
      <c r="LV188" s="147"/>
      <c r="LW188" s="147"/>
      <c r="LX188" s="147"/>
      <c r="LY188" s="147"/>
      <c r="LZ188" s="147"/>
      <c r="MA188" s="147"/>
      <c r="MB188" s="147"/>
      <c r="MC188" s="147"/>
      <c r="MD188" s="147"/>
      <c r="ME188" s="147"/>
      <c r="MF188" s="147"/>
      <c r="MG188" s="147"/>
      <c r="MH188" s="147"/>
      <c r="MI188" s="147"/>
      <c r="MJ188" s="147"/>
      <c r="MK188" s="147"/>
      <c r="ML188" s="147"/>
      <c r="MM188" s="147"/>
      <c r="MN188" s="147"/>
      <c r="MO188" s="147"/>
      <c r="MP188" s="147"/>
      <c r="MQ188" s="147"/>
      <c r="MR188" s="147"/>
      <c r="MS188" s="147"/>
      <c r="MT188" s="147"/>
      <c r="MU188" s="147"/>
      <c r="MV188" s="147"/>
      <c r="MW188" s="147"/>
      <c r="MX188" s="147"/>
      <c r="MY188" s="147"/>
      <c r="MZ188" s="147"/>
      <c r="NA188" s="147"/>
      <c r="NB188" s="147"/>
      <c r="NC188" s="147"/>
      <c r="ND188" s="147"/>
      <c r="NE188" s="147"/>
      <c r="NF188" s="147"/>
      <c r="NG188" s="147"/>
      <c r="NH188" s="147"/>
      <c r="NI188" s="147"/>
      <c r="NJ188" s="147"/>
      <c r="NK188" s="147"/>
      <c r="NL188" s="147"/>
    </row>
    <row r="189" spans="1:376" ht="15.45" customHeight="1" x14ac:dyDescent="0.3">
      <c r="A189" s="185"/>
      <c r="B189" s="12" t="s">
        <v>91</v>
      </c>
      <c r="C189" s="13" t="s">
        <v>14</v>
      </c>
      <c r="D189" s="88" t="s">
        <v>20</v>
      </c>
      <c r="E189" s="89"/>
      <c r="F189" s="96"/>
      <c r="G189" s="98"/>
      <c r="H189" s="23"/>
      <c r="I189" s="49"/>
      <c r="J189" s="24"/>
      <c r="K189" s="16"/>
      <c r="L189" s="16"/>
      <c r="M189" s="17"/>
      <c r="N189" s="48"/>
      <c r="O189" s="96"/>
      <c r="P189" s="97"/>
      <c r="Q189" s="98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  <c r="EK189" s="147"/>
      <c r="EL189" s="147"/>
      <c r="EM189" s="147"/>
      <c r="EN189" s="147"/>
      <c r="EO189" s="147"/>
      <c r="EP189" s="147"/>
      <c r="EQ189" s="147"/>
      <c r="ER189" s="147"/>
      <c r="ES189" s="147"/>
      <c r="ET189" s="147"/>
      <c r="EU189" s="147"/>
      <c r="EV189" s="147"/>
      <c r="EW189" s="147"/>
      <c r="EX189" s="147"/>
      <c r="EY189" s="147"/>
      <c r="EZ189" s="147"/>
      <c r="FA189" s="147"/>
      <c r="FB189" s="147"/>
      <c r="FC189" s="147"/>
      <c r="FD189" s="147"/>
      <c r="FE189" s="147"/>
      <c r="FF189" s="147"/>
      <c r="FG189" s="147"/>
      <c r="FH189" s="147"/>
      <c r="FI189" s="147"/>
      <c r="FJ189" s="147"/>
      <c r="FK189" s="147"/>
      <c r="FL189" s="147"/>
      <c r="FM189" s="147"/>
      <c r="FN189" s="147"/>
      <c r="FO189" s="147"/>
      <c r="FP189" s="147"/>
      <c r="FQ189" s="147"/>
      <c r="FR189" s="147"/>
      <c r="FS189" s="147"/>
      <c r="FT189" s="147"/>
      <c r="FU189" s="147"/>
      <c r="FV189" s="147"/>
      <c r="FW189" s="147"/>
      <c r="FX189" s="147"/>
      <c r="FY189" s="147"/>
      <c r="FZ189" s="147"/>
      <c r="GA189" s="147"/>
      <c r="GB189" s="147"/>
      <c r="GC189" s="147"/>
      <c r="GD189" s="147"/>
      <c r="GE189" s="147"/>
      <c r="GF189" s="147"/>
      <c r="GG189" s="147"/>
      <c r="GH189" s="147"/>
      <c r="GI189" s="147"/>
      <c r="GJ189" s="147"/>
      <c r="GK189" s="147"/>
      <c r="GL189" s="147"/>
      <c r="GM189" s="147"/>
      <c r="GN189" s="147"/>
      <c r="GO189" s="147"/>
      <c r="GP189" s="147"/>
      <c r="GQ189" s="147"/>
      <c r="GR189" s="147"/>
      <c r="GS189" s="147"/>
      <c r="GT189" s="147"/>
      <c r="GU189" s="147"/>
      <c r="GV189" s="147"/>
      <c r="GW189" s="147"/>
      <c r="GX189" s="147"/>
      <c r="GY189" s="147"/>
      <c r="GZ189" s="147"/>
      <c r="HA189" s="147"/>
      <c r="HB189" s="147"/>
      <c r="HC189" s="147"/>
      <c r="HD189" s="147"/>
      <c r="HE189" s="147"/>
      <c r="HF189" s="147"/>
      <c r="HG189" s="147"/>
      <c r="HH189" s="147"/>
      <c r="HI189" s="147"/>
      <c r="HJ189" s="147"/>
      <c r="HK189" s="147"/>
      <c r="HL189" s="147"/>
      <c r="HM189" s="147"/>
      <c r="HN189" s="147"/>
      <c r="HO189" s="147"/>
      <c r="HP189" s="147"/>
      <c r="HQ189" s="147"/>
      <c r="HR189" s="147"/>
      <c r="HS189" s="147"/>
      <c r="HT189" s="147"/>
      <c r="HU189" s="147"/>
      <c r="HV189" s="147"/>
      <c r="HW189" s="147"/>
      <c r="HX189" s="147"/>
      <c r="HY189" s="147"/>
      <c r="HZ189" s="147"/>
      <c r="IA189" s="147"/>
      <c r="IB189" s="147"/>
      <c r="IC189" s="147"/>
      <c r="ID189" s="147"/>
      <c r="IE189" s="147"/>
      <c r="IF189" s="147"/>
      <c r="IG189" s="147"/>
      <c r="IH189" s="147"/>
      <c r="II189" s="147"/>
      <c r="IJ189" s="147"/>
      <c r="IK189" s="147"/>
      <c r="IL189" s="147"/>
      <c r="IM189" s="147"/>
      <c r="IN189" s="147"/>
      <c r="IO189" s="147"/>
      <c r="IP189" s="147"/>
      <c r="IQ189" s="147"/>
      <c r="IR189" s="147"/>
      <c r="IS189" s="147"/>
      <c r="IT189" s="147"/>
      <c r="IU189" s="147"/>
      <c r="IV189" s="147"/>
      <c r="IW189" s="147"/>
      <c r="IX189" s="147"/>
      <c r="IY189" s="147"/>
      <c r="IZ189" s="147"/>
      <c r="JA189" s="147"/>
      <c r="JB189" s="147"/>
      <c r="JC189" s="147"/>
      <c r="JD189" s="147"/>
      <c r="JE189" s="147"/>
      <c r="JF189" s="147"/>
      <c r="JG189" s="147"/>
      <c r="JH189" s="147"/>
      <c r="JI189" s="147"/>
      <c r="JJ189" s="147"/>
      <c r="JK189" s="147"/>
      <c r="JL189" s="147"/>
      <c r="JM189" s="147"/>
      <c r="JN189" s="147"/>
      <c r="JO189" s="147"/>
      <c r="JP189" s="147"/>
      <c r="JQ189" s="147"/>
      <c r="JR189" s="147"/>
      <c r="JS189" s="147"/>
      <c r="JT189" s="147"/>
      <c r="JU189" s="147"/>
      <c r="JV189" s="147"/>
      <c r="JW189" s="147"/>
      <c r="JX189" s="147"/>
      <c r="JY189" s="147"/>
      <c r="JZ189" s="147"/>
      <c r="KA189" s="147"/>
      <c r="KB189" s="147"/>
      <c r="KC189" s="147"/>
      <c r="KD189" s="147"/>
      <c r="KE189" s="147"/>
      <c r="KF189" s="147"/>
      <c r="KG189" s="147"/>
      <c r="KH189" s="147"/>
      <c r="KI189" s="147"/>
      <c r="KJ189" s="147"/>
      <c r="KK189" s="147"/>
      <c r="KL189" s="147"/>
      <c r="KM189" s="147"/>
      <c r="KN189" s="147"/>
      <c r="KO189" s="147"/>
      <c r="KP189" s="147"/>
      <c r="KQ189" s="147"/>
      <c r="KR189" s="147"/>
      <c r="KS189" s="147"/>
      <c r="KT189" s="147"/>
      <c r="KU189" s="147"/>
      <c r="KV189" s="147"/>
      <c r="KW189" s="147"/>
      <c r="KX189" s="147"/>
      <c r="KY189" s="147"/>
      <c r="KZ189" s="147"/>
      <c r="LA189" s="147"/>
      <c r="LB189" s="147"/>
      <c r="LC189" s="147"/>
      <c r="LD189" s="147"/>
      <c r="LE189" s="147"/>
      <c r="LF189" s="147"/>
      <c r="LG189" s="147"/>
      <c r="LH189" s="147"/>
      <c r="LI189" s="147"/>
      <c r="LJ189" s="147"/>
      <c r="LK189" s="147"/>
      <c r="LL189" s="147"/>
      <c r="LM189" s="147"/>
      <c r="LN189" s="147"/>
      <c r="LO189" s="147"/>
      <c r="LP189" s="147"/>
      <c r="LQ189" s="147"/>
      <c r="LR189" s="147"/>
      <c r="LS189" s="147"/>
      <c r="LT189" s="147"/>
      <c r="LU189" s="147"/>
      <c r="LV189" s="147"/>
      <c r="LW189" s="147"/>
      <c r="LX189" s="147"/>
      <c r="LY189" s="147"/>
      <c r="LZ189" s="147"/>
      <c r="MA189" s="147"/>
      <c r="MB189" s="147"/>
      <c r="MC189" s="147"/>
      <c r="MD189" s="147"/>
      <c r="ME189" s="147"/>
      <c r="MF189" s="147"/>
      <c r="MG189" s="147"/>
      <c r="MH189" s="147"/>
      <c r="MI189" s="147"/>
      <c r="MJ189" s="147"/>
      <c r="MK189" s="147"/>
      <c r="ML189" s="147"/>
      <c r="MM189" s="147"/>
      <c r="MN189" s="147"/>
      <c r="MO189" s="147"/>
      <c r="MP189" s="147"/>
      <c r="MQ189" s="147"/>
      <c r="MR189" s="147"/>
      <c r="MS189" s="147"/>
      <c r="MT189" s="147"/>
      <c r="MU189" s="147"/>
      <c r="MV189" s="147"/>
      <c r="MW189" s="147"/>
      <c r="MX189" s="147"/>
      <c r="MY189" s="147"/>
      <c r="MZ189" s="147"/>
      <c r="NA189" s="147"/>
      <c r="NB189" s="147"/>
      <c r="NC189" s="147"/>
      <c r="ND189" s="147"/>
      <c r="NE189" s="147"/>
      <c r="NF189" s="147"/>
      <c r="NG189" s="147"/>
      <c r="NH189" s="147"/>
      <c r="NI189" s="147"/>
      <c r="NJ189" s="147"/>
      <c r="NK189" s="147"/>
      <c r="NL189" s="147"/>
    </row>
    <row r="190" spans="1:376" ht="15.45" customHeight="1" x14ac:dyDescent="0.3">
      <c r="A190" s="185"/>
      <c r="B190" s="21"/>
      <c r="C190" s="13"/>
      <c r="D190" s="88" t="s">
        <v>33</v>
      </c>
      <c r="E190" s="89"/>
      <c r="F190" s="27"/>
      <c r="G190" s="29"/>
      <c r="H190" s="23">
        <v>4</v>
      </c>
      <c r="I190" s="49"/>
      <c r="J190" s="24"/>
      <c r="K190" s="16"/>
      <c r="L190" s="16"/>
      <c r="M190" s="17">
        <v>4</v>
      </c>
      <c r="N190" s="48">
        <v>4</v>
      </c>
      <c r="O190" s="27"/>
      <c r="P190" s="28"/>
      <c r="Q190" s="29"/>
    </row>
    <row r="191" spans="1:376" ht="15.45" customHeight="1" x14ac:dyDescent="0.3">
      <c r="A191" s="185"/>
      <c r="B191" s="21"/>
      <c r="C191" s="16"/>
      <c r="D191" s="88" t="s">
        <v>16</v>
      </c>
      <c r="E191" s="89"/>
      <c r="F191" s="96"/>
      <c r="G191" s="98"/>
      <c r="H191" s="23"/>
      <c r="I191" s="49"/>
      <c r="J191" s="24"/>
      <c r="K191" s="16"/>
      <c r="L191" s="16"/>
      <c r="M191" s="17"/>
      <c r="N191" s="48"/>
      <c r="O191" s="96"/>
      <c r="P191" s="97"/>
      <c r="Q191" s="98"/>
    </row>
    <row r="192" spans="1:376" ht="15.45" customHeight="1" x14ac:dyDescent="0.3">
      <c r="A192" s="185"/>
      <c r="B192" s="21"/>
      <c r="C192" s="16"/>
      <c r="D192" s="88" t="s">
        <v>15</v>
      </c>
      <c r="E192" s="89"/>
      <c r="F192" s="96"/>
      <c r="G192" s="98"/>
      <c r="H192" s="23">
        <v>2</v>
      </c>
      <c r="I192" s="49"/>
      <c r="J192" s="24"/>
      <c r="K192" s="16"/>
      <c r="L192" s="16"/>
      <c r="M192" s="17">
        <v>2</v>
      </c>
      <c r="N192" s="48">
        <v>2</v>
      </c>
      <c r="O192" s="96"/>
      <c r="P192" s="97"/>
      <c r="Q192" s="98"/>
    </row>
    <row r="193" spans="1:18" ht="15.45" customHeight="1" x14ac:dyDescent="0.3">
      <c r="A193" s="185"/>
      <c r="B193" s="21"/>
      <c r="C193" s="16"/>
      <c r="D193" s="88" t="s">
        <v>18</v>
      </c>
      <c r="E193" s="89"/>
      <c r="F193" s="96"/>
      <c r="G193" s="98"/>
      <c r="H193" s="23">
        <v>1</v>
      </c>
      <c r="I193" s="49"/>
      <c r="J193" s="24"/>
      <c r="K193" s="16"/>
      <c r="L193" s="16"/>
      <c r="M193" s="17">
        <v>1</v>
      </c>
      <c r="N193" s="48">
        <v>2</v>
      </c>
      <c r="O193" s="96"/>
      <c r="P193" s="97"/>
      <c r="Q193" s="98"/>
    </row>
    <row r="194" spans="1:18" ht="15.45" customHeight="1" x14ac:dyDescent="0.3">
      <c r="A194" s="185"/>
      <c r="B194" s="21"/>
      <c r="C194" s="16"/>
      <c r="D194" s="96" t="s">
        <v>35</v>
      </c>
      <c r="E194" s="98"/>
      <c r="F194" s="96"/>
      <c r="G194" s="98"/>
      <c r="H194" s="23">
        <v>1</v>
      </c>
      <c r="I194" s="49"/>
      <c r="J194" s="24"/>
      <c r="K194" s="16"/>
      <c r="L194" s="16"/>
      <c r="M194" s="17">
        <v>1</v>
      </c>
      <c r="N194" s="48">
        <v>1</v>
      </c>
      <c r="O194" s="96"/>
      <c r="P194" s="97"/>
      <c r="Q194" s="98"/>
    </row>
    <row r="195" spans="1:18" ht="15.45" customHeight="1" x14ac:dyDescent="0.3">
      <c r="A195" s="185"/>
      <c r="B195" s="21"/>
      <c r="C195" s="16"/>
      <c r="D195" s="50" t="s">
        <v>42</v>
      </c>
      <c r="E195" s="51"/>
      <c r="F195" s="27"/>
      <c r="G195" s="29"/>
      <c r="H195" s="23">
        <v>1</v>
      </c>
      <c r="I195" s="49"/>
      <c r="J195" s="24"/>
      <c r="K195" s="16"/>
      <c r="L195" s="16"/>
      <c r="M195" s="17">
        <v>1</v>
      </c>
      <c r="N195" s="48">
        <v>1</v>
      </c>
      <c r="O195" s="104"/>
      <c r="P195" s="105"/>
      <c r="Q195" s="106"/>
    </row>
    <row r="196" spans="1:18" ht="15.45" customHeight="1" x14ac:dyDescent="0.3">
      <c r="A196" s="185"/>
      <c r="B196" s="21"/>
      <c r="C196" s="16" t="s">
        <v>21</v>
      </c>
      <c r="D196" s="96" t="s">
        <v>55</v>
      </c>
      <c r="E196" s="98"/>
      <c r="F196" s="27"/>
      <c r="G196" s="29"/>
      <c r="H196" s="23"/>
      <c r="I196" s="49"/>
      <c r="J196" s="24"/>
      <c r="K196" s="16"/>
      <c r="L196" s="16"/>
      <c r="M196" s="17"/>
      <c r="N196" s="48"/>
      <c r="O196" s="96"/>
      <c r="P196" s="97"/>
      <c r="Q196" s="98"/>
    </row>
    <row r="197" spans="1:18" ht="15.45" customHeight="1" x14ac:dyDescent="0.3">
      <c r="A197" s="185"/>
      <c r="B197" s="21"/>
      <c r="C197" s="16"/>
      <c r="D197" s="50" t="s">
        <v>92</v>
      </c>
      <c r="E197" s="51"/>
      <c r="F197" s="27"/>
      <c r="G197" s="29"/>
      <c r="H197" s="23"/>
      <c r="I197" s="49"/>
      <c r="J197" s="24"/>
      <c r="K197" s="16"/>
      <c r="L197" s="16"/>
      <c r="M197" s="17"/>
      <c r="N197" s="48"/>
      <c r="O197" s="27"/>
      <c r="P197" s="28"/>
      <c r="Q197" s="29"/>
    </row>
    <row r="198" spans="1:18" ht="15.45" customHeight="1" x14ac:dyDescent="0.3">
      <c r="A198" s="185"/>
      <c r="B198" s="21"/>
      <c r="C198" s="16"/>
      <c r="D198" s="96" t="s">
        <v>89</v>
      </c>
      <c r="E198" s="98"/>
      <c r="F198" s="27"/>
      <c r="G198" s="29"/>
      <c r="H198" s="23"/>
      <c r="I198" s="49"/>
      <c r="J198" s="24"/>
      <c r="K198" s="16"/>
      <c r="L198" s="16"/>
      <c r="M198" s="17"/>
      <c r="N198" s="48"/>
      <c r="O198" s="96"/>
      <c r="P198" s="97"/>
      <c r="Q198" s="98"/>
    </row>
    <row r="199" spans="1:18" ht="15.45" customHeight="1" x14ac:dyDescent="0.3">
      <c r="A199" s="185"/>
      <c r="B199" s="21"/>
      <c r="C199" s="16"/>
      <c r="D199" s="50" t="s">
        <v>88</v>
      </c>
      <c r="E199" s="51"/>
      <c r="F199" s="27"/>
      <c r="G199" s="29"/>
      <c r="H199" s="23"/>
      <c r="I199" s="49"/>
      <c r="J199" s="24"/>
      <c r="K199" s="16"/>
      <c r="L199" s="16"/>
      <c r="M199" s="17"/>
      <c r="N199" s="48"/>
      <c r="O199" s="27"/>
      <c r="P199" s="28"/>
      <c r="Q199" s="29"/>
    </row>
    <row r="200" spans="1:18" ht="15.45" customHeight="1" x14ac:dyDescent="0.3">
      <c r="A200" s="185"/>
      <c r="B200" s="21"/>
      <c r="C200" s="16" t="s">
        <v>23</v>
      </c>
      <c r="D200" s="96" t="s">
        <v>24</v>
      </c>
      <c r="E200" s="98"/>
      <c r="F200" s="133"/>
      <c r="G200" s="135"/>
      <c r="H200" s="23"/>
      <c r="I200" s="49"/>
      <c r="J200" s="24"/>
      <c r="K200" s="16"/>
      <c r="L200" s="16"/>
      <c r="M200" s="17"/>
      <c r="N200" s="48"/>
      <c r="O200" s="96"/>
      <c r="P200" s="97"/>
      <c r="Q200" s="98"/>
    </row>
    <row r="201" spans="1:18" ht="15.45" customHeight="1" x14ac:dyDescent="0.3">
      <c r="A201" s="185"/>
      <c r="B201" s="21"/>
      <c r="C201" s="16"/>
      <c r="D201" s="96" t="s">
        <v>75</v>
      </c>
      <c r="E201" s="98"/>
      <c r="F201" s="96"/>
      <c r="G201" s="98"/>
      <c r="H201" s="23"/>
      <c r="I201" s="49"/>
      <c r="J201" s="24"/>
      <c r="K201" s="16"/>
      <c r="L201" s="16"/>
      <c r="M201" s="17"/>
      <c r="N201" s="48"/>
      <c r="O201" s="96"/>
      <c r="P201" s="97"/>
      <c r="Q201" s="98"/>
    </row>
    <row r="202" spans="1:18" ht="15.45" customHeight="1" x14ac:dyDescent="0.3">
      <c r="A202" s="185"/>
      <c r="B202" s="21"/>
      <c r="C202" s="16" t="s">
        <v>25</v>
      </c>
      <c r="D202" s="96" t="s">
        <v>26</v>
      </c>
      <c r="E202" s="98"/>
      <c r="F202" s="96"/>
      <c r="G202" s="98"/>
      <c r="H202" s="23"/>
      <c r="I202" s="49"/>
      <c r="J202" s="24"/>
      <c r="K202" s="18"/>
      <c r="L202" s="16"/>
      <c r="M202" s="17"/>
      <c r="N202" s="48"/>
      <c r="O202" s="96"/>
      <c r="P202" s="97"/>
      <c r="Q202" s="98"/>
    </row>
    <row r="203" spans="1:18" ht="15.45" customHeight="1" x14ac:dyDescent="0.3">
      <c r="A203" s="185"/>
      <c r="B203" s="21"/>
      <c r="C203" s="16"/>
      <c r="D203" s="96" t="s">
        <v>45</v>
      </c>
      <c r="E203" s="98"/>
      <c r="F203" s="96"/>
      <c r="G203" s="98"/>
      <c r="H203" s="23"/>
      <c r="I203" s="49"/>
      <c r="J203" s="24"/>
      <c r="K203" s="16"/>
      <c r="L203" s="16"/>
      <c r="M203" s="17"/>
      <c r="N203" s="48"/>
      <c r="O203" s="96"/>
      <c r="P203" s="97"/>
      <c r="Q203" s="98"/>
    </row>
    <row r="204" spans="1:18" ht="15.45" customHeight="1" x14ac:dyDescent="0.3">
      <c r="A204" s="185"/>
      <c r="B204" s="21"/>
      <c r="C204" s="16"/>
      <c r="D204" s="50" t="s">
        <v>27</v>
      </c>
      <c r="E204" s="51"/>
      <c r="F204" s="27"/>
      <c r="G204" s="29"/>
      <c r="H204" s="23"/>
      <c r="I204" s="49"/>
      <c r="J204" s="24"/>
      <c r="K204" s="16"/>
      <c r="L204" s="16"/>
      <c r="M204" s="17"/>
      <c r="N204" s="48"/>
      <c r="O204" s="27"/>
      <c r="P204" s="28"/>
      <c r="Q204" s="29"/>
    </row>
    <row r="205" spans="1:18" ht="15.45" customHeight="1" x14ac:dyDescent="0.3">
      <c r="A205" s="185"/>
      <c r="B205" s="21"/>
      <c r="C205" s="16" t="s">
        <v>28</v>
      </c>
      <c r="D205" s="96" t="s">
        <v>79</v>
      </c>
      <c r="E205" s="98"/>
      <c r="F205" s="96"/>
      <c r="G205" s="98"/>
      <c r="H205" s="23"/>
      <c r="I205" s="49"/>
      <c r="J205" s="24"/>
      <c r="K205" s="16"/>
      <c r="L205" s="16"/>
      <c r="M205" s="17"/>
      <c r="N205" s="48"/>
      <c r="O205" s="96"/>
      <c r="P205" s="97"/>
      <c r="Q205" s="98"/>
    </row>
    <row r="206" spans="1:18" ht="15.45" customHeight="1" x14ac:dyDescent="0.3">
      <c r="A206" s="185"/>
      <c r="B206" s="21"/>
      <c r="C206" s="16"/>
      <c r="D206" s="96" t="s">
        <v>80</v>
      </c>
      <c r="E206" s="98"/>
      <c r="F206" s="133"/>
      <c r="G206" s="135"/>
      <c r="H206" s="23"/>
      <c r="I206" s="49"/>
      <c r="J206" s="24"/>
      <c r="K206" s="16"/>
      <c r="L206" s="16"/>
      <c r="M206" s="17"/>
      <c r="N206" s="48"/>
      <c r="O206" s="96"/>
      <c r="P206" s="97"/>
      <c r="Q206" s="98"/>
    </row>
    <row r="207" spans="1:18" ht="15.45" customHeight="1" x14ac:dyDescent="0.3">
      <c r="A207" s="185"/>
      <c r="B207" s="21"/>
      <c r="C207" s="16"/>
      <c r="D207" s="96" t="s">
        <v>28</v>
      </c>
      <c r="E207" s="98"/>
      <c r="F207" s="96"/>
      <c r="G207" s="98"/>
      <c r="H207" s="127"/>
      <c r="I207" s="198"/>
      <c r="J207" s="128"/>
      <c r="K207" s="16"/>
      <c r="L207" s="16"/>
      <c r="M207" s="17"/>
      <c r="N207" s="48"/>
      <c r="O207" s="96"/>
      <c r="P207" s="97"/>
      <c r="Q207" s="98"/>
    </row>
    <row r="208" spans="1:18" ht="15.45" customHeight="1" x14ac:dyDescent="0.3">
      <c r="A208" s="185"/>
      <c r="B208" s="21"/>
      <c r="C208" s="16" t="s">
        <v>81</v>
      </c>
      <c r="D208" s="50" t="s">
        <v>82</v>
      </c>
      <c r="E208" s="51"/>
      <c r="F208" s="96"/>
      <c r="G208" s="98"/>
      <c r="H208" s="23"/>
      <c r="I208" s="49"/>
      <c r="J208" s="24"/>
      <c r="K208" s="16"/>
      <c r="L208" s="16"/>
      <c r="M208" s="17"/>
      <c r="N208" s="48"/>
      <c r="O208" s="96"/>
      <c r="P208" s="97"/>
      <c r="Q208" s="98"/>
      <c r="R208" s="147"/>
    </row>
    <row r="209" spans="1:276" ht="15.45" customHeight="1" x14ac:dyDescent="0.3">
      <c r="A209" s="185"/>
      <c r="B209" s="33"/>
      <c r="C209" s="16" t="s">
        <v>30</v>
      </c>
      <c r="D209" s="50" t="s">
        <v>30</v>
      </c>
      <c r="E209" s="51"/>
      <c r="F209" s="96"/>
      <c r="G209" s="98"/>
      <c r="H209" s="23"/>
      <c r="I209" s="49"/>
      <c r="J209" s="24"/>
      <c r="K209" s="16"/>
      <c r="L209" s="16"/>
      <c r="M209" s="17"/>
      <c r="N209" s="48"/>
      <c r="O209" s="96"/>
      <c r="P209" s="97"/>
      <c r="Q209" s="98"/>
      <c r="R209" s="147"/>
    </row>
    <row r="210" spans="1:276" s="161" customFormat="1" ht="15.45" customHeight="1" x14ac:dyDescent="0.3">
      <c r="A210" s="185"/>
      <c r="B210" s="199" t="s">
        <v>31</v>
      </c>
      <c r="C210" s="152"/>
      <c r="D210" s="143"/>
      <c r="E210" s="144"/>
      <c r="F210" s="143"/>
      <c r="G210" s="144"/>
      <c r="H210" s="143">
        <f>SUM(H190,H192,H193,H194,H195)</f>
        <v>9</v>
      </c>
      <c r="I210" s="145"/>
      <c r="J210" s="144"/>
      <c r="K210" s="142"/>
      <c r="L210" s="142"/>
      <c r="M210" s="156">
        <f>SUM(M190,M192,M193,M194,M195)</f>
        <v>9</v>
      </c>
      <c r="N210" s="156">
        <f>SUM(N190,N192,N193,N194,N195)</f>
        <v>10</v>
      </c>
      <c r="O210" s="143"/>
      <c r="P210" s="145"/>
      <c r="Q210" s="144"/>
      <c r="R210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7"/>
      <c r="DD210" s="147"/>
      <c r="DE210" s="147"/>
      <c r="DF210" s="147"/>
      <c r="DG210" s="147"/>
      <c r="DH210" s="147"/>
      <c r="DI210" s="147"/>
      <c r="DJ210" s="147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  <c r="EK210" s="147"/>
      <c r="EL210" s="147"/>
      <c r="EM210" s="147"/>
      <c r="EN210" s="147"/>
      <c r="EO210" s="147"/>
      <c r="EP210" s="147"/>
      <c r="EQ210" s="147"/>
      <c r="ER210" s="147"/>
      <c r="ES210" s="147"/>
      <c r="ET210" s="147"/>
      <c r="EU210" s="147"/>
      <c r="EV210" s="147"/>
      <c r="EW210" s="147"/>
      <c r="EX210" s="147"/>
      <c r="EY210" s="147"/>
      <c r="EZ210" s="147"/>
      <c r="FA210" s="147"/>
      <c r="FB210" s="147"/>
      <c r="FC210" s="147"/>
      <c r="FD210" s="147"/>
      <c r="FE210" s="147"/>
      <c r="FF210" s="147"/>
      <c r="FG210" s="147"/>
      <c r="FH210" s="147"/>
      <c r="FI210" s="147"/>
      <c r="FJ210" s="147"/>
      <c r="FK210" s="147"/>
      <c r="FL210" s="147"/>
      <c r="FM210" s="147"/>
      <c r="FN210" s="147"/>
      <c r="FO210" s="147"/>
      <c r="FP210" s="147"/>
      <c r="FQ210" s="147"/>
      <c r="FR210" s="147"/>
      <c r="FS210" s="147"/>
      <c r="FT210" s="147"/>
      <c r="FU210" s="147"/>
      <c r="FV210" s="147"/>
      <c r="FW210" s="147"/>
      <c r="FX210" s="147"/>
      <c r="FY210" s="147"/>
      <c r="FZ210" s="147"/>
      <c r="GA210" s="147"/>
      <c r="GB210" s="147"/>
      <c r="GC210" s="147"/>
      <c r="GD210" s="147"/>
      <c r="GE210" s="147"/>
      <c r="GF210" s="147"/>
      <c r="GG210" s="147"/>
      <c r="GH210" s="147"/>
      <c r="GI210" s="147"/>
      <c r="GJ210" s="147"/>
      <c r="GK210" s="147"/>
      <c r="GL210" s="147"/>
      <c r="GM210" s="147"/>
      <c r="GN210" s="147"/>
      <c r="GO210" s="147"/>
      <c r="GP210" s="147"/>
      <c r="GQ210" s="147"/>
      <c r="GR210" s="147"/>
      <c r="GS210" s="147"/>
      <c r="GT210" s="147"/>
      <c r="GU210" s="147"/>
      <c r="GV210" s="147"/>
      <c r="GW210" s="147"/>
      <c r="GX210" s="147"/>
      <c r="GY210" s="147"/>
      <c r="GZ210" s="147"/>
      <c r="HA210" s="147"/>
      <c r="HB210" s="147"/>
      <c r="HC210" s="147"/>
      <c r="HD210" s="147"/>
      <c r="HE210" s="147"/>
      <c r="HF210" s="147"/>
      <c r="HG210" s="147"/>
      <c r="HH210" s="147"/>
      <c r="HI210" s="147"/>
      <c r="HJ210" s="147"/>
      <c r="HK210" s="147"/>
      <c r="HL210" s="147"/>
      <c r="HM210" s="147"/>
      <c r="HN210" s="147"/>
      <c r="HO210" s="147"/>
      <c r="HP210" s="147"/>
      <c r="HQ210" s="147"/>
      <c r="HR210" s="147"/>
      <c r="HS210" s="147"/>
      <c r="HT210" s="147"/>
      <c r="HU210" s="147"/>
      <c r="HV210" s="147"/>
      <c r="HW210" s="147"/>
      <c r="HX210" s="147"/>
      <c r="HY210" s="147"/>
      <c r="HZ210" s="147"/>
      <c r="IA210" s="147"/>
      <c r="IB210" s="147"/>
      <c r="IC210" s="147"/>
      <c r="ID210" s="147"/>
      <c r="IE210" s="147"/>
      <c r="IF210" s="147"/>
      <c r="IG210" s="147"/>
      <c r="IH210" s="147"/>
      <c r="II210" s="147"/>
      <c r="IJ210" s="147"/>
      <c r="IK210" s="147"/>
      <c r="IL210" s="147"/>
      <c r="IM210" s="147"/>
      <c r="IN210" s="147"/>
      <c r="IO210" s="147"/>
      <c r="IP210" s="147"/>
      <c r="IQ210" s="147"/>
      <c r="IR210" s="147"/>
      <c r="IS210" s="147"/>
      <c r="IT210" s="147"/>
      <c r="IU210" s="147"/>
      <c r="IV210" s="147"/>
      <c r="IW210" s="147"/>
      <c r="IX210" s="147"/>
      <c r="IY210" s="147"/>
      <c r="IZ210" s="147"/>
      <c r="JA210" s="147"/>
      <c r="JB210" s="147"/>
      <c r="JC210" s="147"/>
      <c r="JD210" s="147"/>
      <c r="JE210" s="147"/>
      <c r="JF210" s="147"/>
      <c r="JG210" s="147"/>
      <c r="JH210" s="147"/>
      <c r="JI210" s="147"/>
      <c r="JJ210" s="147"/>
      <c r="JK210" s="147"/>
      <c r="JL210" s="147"/>
      <c r="JM210" s="147"/>
      <c r="JN210" s="147"/>
      <c r="JO210" s="147"/>
      <c r="JP210" s="147"/>
    </row>
    <row r="211" spans="1:276" ht="15.45" customHeight="1" x14ac:dyDescent="0.3">
      <c r="A211" s="185"/>
      <c r="B211" s="12" t="s">
        <v>93</v>
      </c>
      <c r="C211" s="16" t="s">
        <v>14</v>
      </c>
      <c r="D211" s="96" t="s">
        <v>20</v>
      </c>
      <c r="E211" s="98"/>
      <c r="F211" s="96"/>
      <c r="G211" s="98"/>
      <c r="H211" s="23">
        <v>3</v>
      </c>
      <c r="I211" s="49"/>
      <c r="J211" s="24"/>
      <c r="K211" s="16"/>
      <c r="L211" s="16"/>
      <c r="M211" s="17">
        <v>3</v>
      </c>
      <c r="N211" s="48">
        <v>3</v>
      </c>
      <c r="O211" s="96"/>
      <c r="P211" s="97"/>
      <c r="Q211" s="98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  <c r="EQ211" s="147"/>
      <c r="ER211" s="147"/>
      <c r="ES211" s="147"/>
      <c r="ET211" s="147"/>
      <c r="EU211" s="147"/>
      <c r="EV211" s="147"/>
      <c r="EW211" s="147"/>
      <c r="EX211" s="147"/>
      <c r="EY211" s="147"/>
      <c r="EZ211" s="147"/>
      <c r="FA211" s="147"/>
      <c r="FB211" s="147"/>
      <c r="FC211" s="147"/>
      <c r="FD211" s="147"/>
      <c r="FE211" s="147"/>
      <c r="FF211" s="147"/>
      <c r="FG211" s="147"/>
      <c r="FH211" s="147"/>
      <c r="FI211" s="147"/>
      <c r="FJ211" s="147"/>
      <c r="FK211" s="147"/>
      <c r="FL211" s="147"/>
      <c r="FM211" s="147"/>
      <c r="FN211" s="147"/>
      <c r="FO211" s="147"/>
      <c r="FP211" s="147"/>
      <c r="FQ211" s="147"/>
      <c r="FR211" s="147"/>
      <c r="FS211" s="147"/>
      <c r="FT211" s="147"/>
      <c r="FU211" s="147"/>
      <c r="FV211" s="147"/>
      <c r="FW211" s="147"/>
      <c r="FX211" s="147"/>
      <c r="FY211" s="147"/>
      <c r="FZ211" s="147"/>
      <c r="GA211" s="147"/>
      <c r="GB211" s="147"/>
      <c r="GC211" s="147"/>
      <c r="GD211" s="147"/>
      <c r="GE211" s="147"/>
      <c r="GF211" s="147"/>
      <c r="GG211" s="147"/>
      <c r="GH211" s="147"/>
      <c r="GI211" s="147"/>
      <c r="GJ211" s="147"/>
      <c r="GK211" s="147"/>
      <c r="GL211" s="147"/>
      <c r="GM211" s="147"/>
      <c r="GN211" s="147"/>
      <c r="GO211" s="147"/>
      <c r="GP211" s="147"/>
      <c r="GQ211" s="147"/>
      <c r="GR211" s="147"/>
      <c r="GS211" s="147"/>
      <c r="GT211" s="147"/>
      <c r="GU211" s="147"/>
      <c r="GV211" s="147"/>
      <c r="GW211" s="147"/>
      <c r="GX211" s="147"/>
      <c r="GY211" s="147"/>
      <c r="GZ211" s="147"/>
      <c r="HA211" s="147"/>
      <c r="HB211" s="147"/>
      <c r="HC211" s="147"/>
      <c r="HD211" s="147"/>
      <c r="HE211" s="147"/>
      <c r="HF211" s="147"/>
      <c r="HG211" s="147"/>
      <c r="HH211" s="147"/>
      <c r="HI211" s="147"/>
      <c r="HJ211" s="147"/>
      <c r="HK211" s="147"/>
      <c r="HL211" s="147"/>
      <c r="HM211" s="147"/>
      <c r="HN211" s="147"/>
      <c r="HO211" s="147"/>
      <c r="HP211" s="147"/>
      <c r="HQ211" s="147"/>
      <c r="HR211" s="147"/>
      <c r="HS211" s="147"/>
      <c r="HT211" s="147"/>
      <c r="HU211" s="147"/>
      <c r="HV211" s="147"/>
      <c r="HW211" s="147"/>
      <c r="HX211" s="147"/>
      <c r="HY211" s="147"/>
      <c r="HZ211" s="147"/>
      <c r="IA211" s="147"/>
      <c r="IB211" s="147"/>
      <c r="IC211" s="147"/>
      <c r="ID211" s="147"/>
      <c r="IE211" s="147"/>
      <c r="IF211" s="147"/>
      <c r="IG211" s="147"/>
      <c r="IH211" s="147"/>
      <c r="II211" s="147"/>
      <c r="IJ211" s="147"/>
      <c r="IK211" s="147"/>
      <c r="IL211" s="147"/>
      <c r="IM211" s="147"/>
      <c r="IN211" s="147"/>
      <c r="IO211" s="147"/>
      <c r="IP211" s="147"/>
      <c r="IQ211" s="147"/>
      <c r="IR211" s="147"/>
      <c r="IS211" s="147"/>
      <c r="IT211" s="147"/>
      <c r="IU211" s="147"/>
      <c r="IV211" s="147"/>
      <c r="IW211" s="147"/>
      <c r="IX211" s="147"/>
      <c r="IY211" s="147"/>
      <c r="IZ211" s="147"/>
      <c r="JA211" s="147"/>
      <c r="JB211" s="147"/>
      <c r="JC211" s="147"/>
      <c r="JD211" s="147"/>
      <c r="JE211" s="147"/>
      <c r="JF211" s="147"/>
      <c r="JG211" s="147"/>
      <c r="JH211" s="147"/>
      <c r="JI211" s="147"/>
      <c r="JJ211" s="147"/>
      <c r="JK211" s="147"/>
      <c r="JL211" s="147"/>
      <c r="JM211" s="147"/>
      <c r="JN211" s="147"/>
      <c r="JO211" s="147"/>
      <c r="JP211" s="147"/>
    </row>
    <row r="212" spans="1:276" ht="15.45" customHeight="1" x14ac:dyDescent="0.3">
      <c r="A212" s="185"/>
      <c r="B212" s="21"/>
      <c r="C212" s="16"/>
      <c r="D212" s="96" t="s">
        <v>18</v>
      </c>
      <c r="E212" s="98"/>
      <c r="F212" s="96"/>
      <c r="G212" s="98"/>
      <c r="H212" s="23">
        <v>2</v>
      </c>
      <c r="I212" s="49"/>
      <c r="J212" s="24"/>
      <c r="K212" s="16"/>
      <c r="L212" s="16"/>
      <c r="M212" s="17">
        <v>2</v>
      </c>
      <c r="N212" s="48">
        <v>8</v>
      </c>
      <c r="O212" s="96"/>
      <c r="P212" s="97"/>
      <c r="Q212" s="98"/>
    </row>
    <row r="213" spans="1:276" ht="15.45" customHeight="1" x14ac:dyDescent="0.3">
      <c r="A213" s="185"/>
      <c r="B213" s="21"/>
      <c r="C213" s="16"/>
      <c r="D213" s="96" t="s">
        <v>33</v>
      </c>
      <c r="E213" s="98"/>
      <c r="F213" s="96"/>
      <c r="G213" s="98"/>
      <c r="H213" s="23">
        <v>6</v>
      </c>
      <c r="I213" s="49"/>
      <c r="J213" s="24"/>
      <c r="K213" s="16"/>
      <c r="L213" s="16"/>
      <c r="M213" s="48">
        <v>6</v>
      </c>
      <c r="N213" s="200">
        <v>6</v>
      </c>
      <c r="O213" s="96"/>
      <c r="P213" s="97"/>
      <c r="Q213" s="98"/>
    </row>
    <row r="214" spans="1:276" ht="15.45" customHeight="1" x14ac:dyDescent="0.3">
      <c r="A214" s="185"/>
      <c r="B214" s="21"/>
      <c r="C214" s="16"/>
      <c r="D214" s="96" t="s">
        <v>16</v>
      </c>
      <c r="E214" s="98"/>
      <c r="F214" s="96"/>
      <c r="G214" s="98"/>
      <c r="H214" s="23">
        <v>7</v>
      </c>
      <c r="I214" s="49"/>
      <c r="J214" s="24"/>
      <c r="K214" s="16"/>
      <c r="L214" s="16"/>
      <c r="M214" s="17">
        <v>7</v>
      </c>
      <c r="N214" s="48">
        <v>7</v>
      </c>
      <c r="O214" s="96"/>
      <c r="P214" s="97"/>
      <c r="Q214" s="98"/>
    </row>
    <row r="215" spans="1:276" ht="15.45" customHeight="1" x14ac:dyDescent="0.3">
      <c r="A215" s="185"/>
      <c r="B215" s="21"/>
      <c r="C215" s="16"/>
      <c r="D215" s="96" t="s">
        <v>15</v>
      </c>
      <c r="E215" s="98"/>
      <c r="F215" s="96"/>
      <c r="G215" s="98"/>
      <c r="H215" s="23"/>
      <c r="I215" s="49"/>
      <c r="J215" s="24"/>
      <c r="K215" s="16"/>
      <c r="L215" s="16"/>
      <c r="M215" s="17"/>
      <c r="N215" s="48"/>
      <c r="O215" s="96"/>
      <c r="P215" s="97"/>
      <c r="Q215" s="98"/>
    </row>
    <row r="216" spans="1:276" ht="15.45" customHeight="1" x14ac:dyDescent="0.3">
      <c r="A216" s="185"/>
      <c r="B216" s="21"/>
      <c r="C216" s="16"/>
      <c r="D216" s="50" t="s">
        <v>17</v>
      </c>
      <c r="E216" s="51"/>
      <c r="F216" s="96"/>
      <c r="G216" s="98"/>
      <c r="H216" s="23">
        <v>2</v>
      </c>
      <c r="I216" s="49"/>
      <c r="J216" s="24"/>
      <c r="K216" s="16"/>
      <c r="L216" s="16"/>
      <c r="M216" s="17">
        <v>2</v>
      </c>
      <c r="N216" s="48">
        <v>2</v>
      </c>
      <c r="O216" s="96"/>
      <c r="P216" s="97"/>
      <c r="Q216" s="98"/>
    </row>
    <row r="217" spans="1:276" ht="15.45" customHeight="1" x14ac:dyDescent="0.3">
      <c r="A217" s="185"/>
      <c r="B217" s="21"/>
      <c r="C217" s="16"/>
      <c r="D217" s="50" t="s">
        <v>19</v>
      </c>
      <c r="E217" s="51"/>
      <c r="F217" s="96"/>
      <c r="G217" s="98"/>
      <c r="H217" s="23">
        <v>1</v>
      </c>
      <c r="I217" s="49"/>
      <c r="J217" s="24"/>
      <c r="K217" s="16"/>
      <c r="L217" s="16"/>
      <c r="M217" s="17">
        <v>1</v>
      </c>
      <c r="N217" s="48">
        <v>1</v>
      </c>
      <c r="O217" s="96"/>
      <c r="P217" s="97"/>
      <c r="Q217" s="98"/>
    </row>
    <row r="218" spans="1:276" ht="15.45" customHeight="1" x14ac:dyDescent="0.3">
      <c r="A218" s="185"/>
      <c r="B218" s="21"/>
      <c r="C218" s="16"/>
      <c r="D218" s="50" t="s">
        <v>59</v>
      </c>
      <c r="E218" s="51"/>
      <c r="F218" s="104"/>
      <c r="G218" s="106"/>
      <c r="H218" s="23">
        <v>1</v>
      </c>
      <c r="I218" s="49"/>
      <c r="J218" s="24"/>
      <c r="K218" s="16"/>
      <c r="L218" s="16"/>
      <c r="M218" s="17">
        <v>1</v>
      </c>
      <c r="N218" s="48">
        <v>1</v>
      </c>
      <c r="O218" s="104"/>
      <c r="P218" s="105"/>
      <c r="Q218" s="106"/>
    </row>
    <row r="219" spans="1:276" ht="15.45" customHeight="1" x14ac:dyDescent="0.3">
      <c r="A219" s="185"/>
      <c r="B219" s="21"/>
      <c r="C219" s="16" t="s">
        <v>21</v>
      </c>
      <c r="D219" s="50" t="s">
        <v>55</v>
      </c>
      <c r="E219" s="51"/>
      <c r="F219" s="27"/>
      <c r="G219" s="29"/>
      <c r="H219" s="23">
        <v>4</v>
      </c>
      <c r="I219" s="49"/>
      <c r="J219" s="24"/>
      <c r="K219" s="16"/>
      <c r="L219" s="16"/>
      <c r="M219" s="17">
        <v>4</v>
      </c>
      <c r="N219" s="48">
        <v>4</v>
      </c>
      <c r="O219" s="96"/>
      <c r="P219" s="97"/>
      <c r="Q219" s="98"/>
    </row>
    <row r="220" spans="1:276" ht="15.45" customHeight="1" x14ac:dyDescent="0.3">
      <c r="A220" s="185"/>
      <c r="B220" s="21"/>
      <c r="C220" s="16"/>
      <c r="D220" s="50" t="s">
        <v>89</v>
      </c>
      <c r="E220" s="51"/>
      <c r="F220" s="27"/>
      <c r="G220" s="29"/>
      <c r="H220" s="23">
        <v>2</v>
      </c>
      <c r="I220" s="49"/>
      <c r="J220" s="24"/>
      <c r="K220" s="16"/>
      <c r="L220" s="16"/>
      <c r="M220" s="17">
        <v>2</v>
      </c>
      <c r="N220" s="48">
        <v>2</v>
      </c>
      <c r="O220" s="96"/>
      <c r="P220" s="97"/>
      <c r="Q220" s="98"/>
    </row>
    <row r="221" spans="1:276" ht="15.45" customHeight="1" x14ac:dyDescent="0.3">
      <c r="A221" s="185"/>
      <c r="B221" s="21"/>
      <c r="C221" s="16"/>
      <c r="D221" s="50" t="s">
        <v>94</v>
      </c>
      <c r="E221" s="51"/>
      <c r="F221" s="27"/>
      <c r="G221" s="29"/>
      <c r="H221" s="23">
        <v>1</v>
      </c>
      <c r="I221" s="49"/>
      <c r="J221" s="24"/>
      <c r="K221" s="16"/>
      <c r="L221" s="16"/>
      <c r="M221" s="17">
        <v>1</v>
      </c>
      <c r="N221" s="48">
        <v>1</v>
      </c>
      <c r="O221" s="96"/>
      <c r="P221" s="97"/>
      <c r="Q221" s="98"/>
    </row>
    <row r="222" spans="1:276" ht="15.45" customHeight="1" x14ac:dyDescent="0.3">
      <c r="A222" s="185"/>
      <c r="B222" s="21"/>
      <c r="C222" s="16"/>
      <c r="D222" s="50" t="s">
        <v>95</v>
      </c>
      <c r="E222" s="51"/>
      <c r="F222" s="90"/>
      <c r="G222" s="92"/>
      <c r="H222" s="23">
        <v>3</v>
      </c>
      <c r="I222" s="49"/>
      <c r="J222" s="24"/>
      <c r="K222" s="16"/>
      <c r="L222" s="16"/>
      <c r="M222" s="17">
        <v>3</v>
      </c>
      <c r="N222" s="48">
        <v>3</v>
      </c>
      <c r="O222" s="104"/>
      <c r="P222" s="105"/>
      <c r="Q222" s="106"/>
    </row>
    <row r="223" spans="1:276" ht="15.45" customHeight="1" x14ac:dyDescent="0.3">
      <c r="A223" s="185"/>
      <c r="B223" s="21"/>
      <c r="C223" s="16" t="s">
        <v>23</v>
      </c>
      <c r="D223" s="96" t="s">
        <v>24</v>
      </c>
      <c r="E223" s="98"/>
      <c r="F223" s="133"/>
      <c r="G223" s="135"/>
      <c r="H223" s="23">
        <v>1</v>
      </c>
      <c r="I223" s="49"/>
      <c r="J223" s="24"/>
      <c r="K223" s="16"/>
      <c r="L223" s="16"/>
      <c r="M223" s="17">
        <v>1</v>
      </c>
      <c r="N223" s="48">
        <v>1</v>
      </c>
      <c r="O223" s="96"/>
      <c r="P223" s="97"/>
      <c r="Q223" s="98"/>
    </row>
    <row r="224" spans="1:276" ht="15.45" customHeight="1" x14ac:dyDescent="0.3">
      <c r="A224" s="185"/>
      <c r="B224" s="21"/>
      <c r="C224" s="16"/>
      <c r="D224" s="96" t="s">
        <v>96</v>
      </c>
      <c r="E224" s="98"/>
      <c r="F224" s="96"/>
      <c r="G224" s="98"/>
      <c r="H224" s="23"/>
      <c r="I224" s="49"/>
      <c r="J224" s="24"/>
      <c r="K224" s="16"/>
      <c r="L224" s="16"/>
      <c r="M224" s="17"/>
      <c r="N224" s="48"/>
      <c r="O224" s="96"/>
      <c r="P224" s="97"/>
      <c r="Q224" s="98"/>
    </row>
    <row r="225" spans="1:17" ht="15.45" customHeight="1" x14ac:dyDescent="0.3">
      <c r="A225" s="20"/>
      <c r="B225" s="21"/>
      <c r="C225" s="16" t="s">
        <v>81</v>
      </c>
      <c r="D225" s="50" t="s">
        <v>83</v>
      </c>
      <c r="E225" s="51"/>
      <c r="F225" s="104"/>
      <c r="G225" s="106"/>
      <c r="H225" s="23">
        <v>3</v>
      </c>
      <c r="I225" s="49"/>
      <c r="J225" s="24"/>
      <c r="K225" s="16"/>
      <c r="L225" s="16"/>
      <c r="M225" s="17">
        <v>3</v>
      </c>
      <c r="N225" s="48">
        <v>3</v>
      </c>
      <c r="O225" s="104"/>
      <c r="P225" s="105"/>
      <c r="Q225" s="106"/>
    </row>
    <row r="226" spans="1:17" ht="15.45" customHeight="1" x14ac:dyDescent="0.3">
      <c r="A226" s="20"/>
      <c r="B226" s="21"/>
      <c r="C226" s="16" t="s">
        <v>25</v>
      </c>
      <c r="D226" s="50" t="s">
        <v>45</v>
      </c>
      <c r="E226" s="51"/>
      <c r="F226" s="27"/>
      <c r="G226" s="29"/>
      <c r="H226" s="23">
        <v>3</v>
      </c>
      <c r="I226" s="49"/>
      <c r="J226" s="24"/>
      <c r="K226" s="61"/>
      <c r="L226" s="16"/>
      <c r="M226" s="17">
        <v>3</v>
      </c>
      <c r="N226" s="48">
        <v>3</v>
      </c>
      <c r="O226" s="96"/>
      <c r="P226" s="97"/>
      <c r="Q226" s="98"/>
    </row>
    <row r="227" spans="1:17" ht="15.45" customHeight="1" x14ac:dyDescent="0.3">
      <c r="A227" s="20"/>
      <c r="B227" s="21"/>
      <c r="C227" s="16"/>
      <c r="D227" s="201" t="s">
        <v>71</v>
      </c>
      <c r="E227" s="202"/>
      <c r="F227" s="90"/>
      <c r="G227" s="92"/>
      <c r="H227" s="23">
        <v>1</v>
      </c>
      <c r="I227" s="49"/>
      <c r="J227" s="24"/>
      <c r="K227" s="61"/>
      <c r="L227" s="16"/>
      <c r="M227" s="17">
        <v>1</v>
      </c>
      <c r="N227" s="48">
        <v>1</v>
      </c>
      <c r="O227" s="104"/>
      <c r="P227" s="105"/>
      <c r="Q227" s="106"/>
    </row>
    <row r="228" spans="1:17" ht="15.45" customHeight="1" x14ac:dyDescent="0.3">
      <c r="A228" s="20"/>
      <c r="B228" s="21"/>
      <c r="C228" s="16" t="s">
        <v>28</v>
      </c>
      <c r="D228" s="50" t="s">
        <v>97</v>
      </c>
      <c r="E228" s="51"/>
      <c r="F228" s="27"/>
      <c r="G228" s="29"/>
      <c r="H228" s="23">
        <v>1</v>
      </c>
      <c r="I228" s="49"/>
      <c r="J228" s="24"/>
      <c r="K228" s="16"/>
      <c r="L228" s="16"/>
      <c r="M228" s="17">
        <v>1</v>
      </c>
      <c r="N228" s="48">
        <v>2</v>
      </c>
      <c r="O228" s="27"/>
      <c r="P228" s="28"/>
      <c r="Q228" s="29"/>
    </row>
    <row r="229" spans="1:17" ht="15.45" customHeight="1" x14ac:dyDescent="0.3">
      <c r="A229" s="20"/>
      <c r="B229" s="21"/>
      <c r="C229" s="16"/>
      <c r="D229" s="50" t="s">
        <v>80</v>
      </c>
      <c r="E229" s="51"/>
      <c r="F229" s="90"/>
      <c r="G229" s="92"/>
      <c r="H229" s="23">
        <v>1</v>
      </c>
      <c r="I229" s="49"/>
      <c r="J229" s="24"/>
      <c r="K229" s="16"/>
      <c r="L229" s="16"/>
      <c r="M229" s="17">
        <v>1</v>
      </c>
      <c r="N229" s="103">
        <v>1</v>
      </c>
      <c r="O229" s="90"/>
      <c r="P229" s="91"/>
      <c r="Q229" s="92"/>
    </row>
    <row r="230" spans="1:17" ht="15.45" customHeight="1" x14ac:dyDescent="0.3">
      <c r="A230" s="65"/>
      <c r="B230" s="33"/>
      <c r="C230" s="16" t="s">
        <v>30</v>
      </c>
      <c r="D230" s="203" t="s">
        <v>30</v>
      </c>
      <c r="E230" s="204"/>
      <c r="F230" s="90"/>
      <c r="G230" s="92"/>
      <c r="H230" s="205">
        <v>26</v>
      </c>
      <c r="I230" s="206"/>
      <c r="J230" s="207"/>
      <c r="K230" s="16"/>
      <c r="L230" s="16"/>
      <c r="M230" s="17">
        <v>26</v>
      </c>
      <c r="N230" s="103">
        <v>104</v>
      </c>
      <c r="O230" s="90"/>
      <c r="P230" s="91"/>
      <c r="Q230" s="92"/>
    </row>
    <row r="231" spans="1:17" ht="15.45" customHeight="1" x14ac:dyDescent="0.3">
      <c r="A231" s="71" t="s">
        <v>47</v>
      </c>
      <c r="B231" s="175"/>
      <c r="C231" s="175"/>
      <c r="D231" s="175"/>
      <c r="E231" s="175"/>
      <c r="F231" s="74">
        <f>SUM(F188)</f>
        <v>75</v>
      </c>
      <c r="G231" s="74"/>
      <c r="H231" s="74">
        <f>SUM(H211,H212,H213,H214,H216,H217,H218,H219,H220,H221,H222,H223,H225,H226,H227,H228,H229,H230)</f>
        <v>68</v>
      </c>
      <c r="I231" s="74"/>
      <c r="J231" s="74"/>
      <c r="K231" s="175"/>
      <c r="L231" s="175"/>
      <c r="M231" s="208">
        <f>SUM(M211,M212,M213,M214,M216,M217,M218,M219,M220,M221,M222,M223,M225,M226,M227,M228,M229,M230)</f>
        <v>68</v>
      </c>
      <c r="N231" s="209">
        <f>SUM(N211,,N212,N213,N214,N216,N217,N218,N219,N220,N221,N222,N223,N225,N226,N227,N228,N229,N230)</f>
        <v>153</v>
      </c>
      <c r="O231" s="175"/>
      <c r="P231" s="175"/>
      <c r="Q231" s="175"/>
    </row>
    <row r="232" spans="1:17" ht="15.45" customHeight="1" x14ac:dyDescent="0.3">
      <c r="A232" s="71"/>
      <c r="B232" s="175"/>
      <c r="C232" s="175"/>
      <c r="D232" s="175"/>
      <c r="E232" s="175"/>
      <c r="F232" s="74"/>
      <c r="G232" s="74"/>
      <c r="H232" s="74"/>
      <c r="I232" s="74"/>
      <c r="J232" s="74"/>
      <c r="K232" s="175"/>
      <c r="L232" s="175"/>
      <c r="M232" s="208"/>
      <c r="N232" s="210"/>
      <c r="O232" s="175"/>
      <c r="P232" s="175"/>
      <c r="Q232" s="175"/>
    </row>
    <row r="237" spans="1:17" x14ac:dyDescent="0.3">
      <c r="L237" s="212" t="s">
        <v>98</v>
      </c>
      <c r="M237" s="213" t="s">
        <v>99</v>
      </c>
      <c r="N237" s="212" t="s">
        <v>100</v>
      </c>
    </row>
    <row r="238" spans="1:17" x14ac:dyDescent="0.3">
      <c r="L238" s="214"/>
      <c r="M238" s="215"/>
      <c r="N238" s="214"/>
    </row>
    <row r="239" spans="1:17" ht="14.55" customHeight="1" x14ac:dyDescent="0.3">
      <c r="G239" s="216" t="s">
        <v>101</v>
      </c>
      <c r="H239" s="216"/>
      <c r="I239" s="216"/>
      <c r="J239" s="216"/>
      <c r="K239" s="216"/>
      <c r="L239" s="216">
        <f>SUM(F58,F106,F161,F188)</f>
        <v>2835</v>
      </c>
      <c r="M239" s="217">
        <f>SUM(N58,M106,M161,Q251)</f>
        <v>3022</v>
      </c>
      <c r="N239" s="217">
        <f>SUM(O58,N106,N161,N231)</f>
        <v>399.2</v>
      </c>
    </row>
    <row r="240" spans="1:17" ht="14.55" customHeight="1" x14ac:dyDescent="0.3">
      <c r="G240" s="216"/>
      <c r="H240" s="216"/>
      <c r="I240" s="216"/>
      <c r="J240" s="216"/>
      <c r="K240" s="216"/>
      <c r="L240" s="216"/>
      <c r="M240" s="218"/>
      <c r="N240" s="218"/>
    </row>
  </sheetData>
  <mergeCells count="888">
    <mergeCell ref="G239:K240"/>
    <mergeCell ref="L239:L240"/>
    <mergeCell ref="M239:M240"/>
    <mergeCell ref="N239:N240"/>
    <mergeCell ref="K231:K232"/>
    <mergeCell ref="L231:L232"/>
    <mergeCell ref="M231:M232"/>
    <mergeCell ref="N231:N232"/>
    <mergeCell ref="O231:Q232"/>
    <mergeCell ref="L237:L238"/>
    <mergeCell ref="M237:M238"/>
    <mergeCell ref="N237:N238"/>
    <mergeCell ref="D229:E229"/>
    <mergeCell ref="H229:J229"/>
    <mergeCell ref="H230:J230"/>
    <mergeCell ref="A231:A232"/>
    <mergeCell ref="B231:B232"/>
    <mergeCell ref="C231:C232"/>
    <mergeCell ref="D231:E232"/>
    <mergeCell ref="F231:G232"/>
    <mergeCell ref="H231:J232"/>
    <mergeCell ref="O226:Q226"/>
    <mergeCell ref="D227:E227"/>
    <mergeCell ref="H227:J227"/>
    <mergeCell ref="D228:E228"/>
    <mergeCell ref="F228:G228"/>
    <mergeCell ref="H228:J228"/>
    <mergeCell ref="O228:Q228"/>
    <mergeCell ref="D224:E224"/>
    <mergeCell ref="F224:G224"/>
    <mergeCell ref="H224:J224"/>
    <mergeCell ref="O224:Q224"/>
    <mergeCell ref="A225:A230"/>
    <mergeCell ref="D225:E225"/>
    <mergeCell ref="H225:J225"/>
    <mergeCell ref="D226:E226"/>
    <mergeCell ref="F226:G226"/>
    <mergeCell ref="H226:J226"/>
    <mergeCell ref="D222:E222"/>
    <mergeCell ref="H222:J222"/>
    <mergeCell ref="D223:E223"/>
    <mergeCell ref="F223:G223"/>
    <mergeCell ref="H223:J223"/>
    <mergeCell ref="O223:Q223"/>
    <mergeCell ref="D220:E220"/>
    <mergeCell ref="F220:G220"/>
    <mergeCell ref="H220:J220"/>
    <mergeCell ref="O220:Q220"/>
    <mergeCell ref="D221:E221"/>
    <mergeCell ref="F221:G221"/>
    <mergeCell ref="H221:J221"/>
    <mergeCell ref="O221:Q221"/>
    <mergeCell ref="D218:E218"/>
    <mergeCell ref="H218:J218"/>
    <mergeCell ref="D219:E219"/>
    <mergeCell ref="F219:G219"/>
    <mergeCell ref="H219:J219"/>
    <mergeCell ref="O219:Q219"/>
    <mergeCell ref="D216:E216"/>
    <mergeCell ref="F216:G216"/>
    <mergeCell ref="H216:J216"/>
    <mergeCell ref="O216:Q216"/>
    <mergeCell ref="D217:E217"/>
    <mergeCell ref="F217:G217"/>
    <mergeCell ref="H217:J217"/>
    <mergeCell ref="O217:Q217"/>
    <mergeCell ref="D214:E214"/>
    <mergeCell ref="F214:G214"/>
    <mergeCell ref="H214:J214"/>
    <mergeCell ref="O214:Q214"/>
    <mergeCell ref="D215:E215"/>
    <mergeCell ref="F215:G215"/>
    <mergeCell ref="H215:J215"/>
    <mergeCell ref="O215:Q215"/>
    <mergeCell ref="F212:G212"/>
    <mergeCell ref="H212:J212"/>
    <mergeCell ref="O212:Q212"/>
    <mergeCell ref="D213:E213"/>
    <mergeCell ref="F213:G213"/>
    <mergeCell ref="H213:J213"/>
    <mergeCell ref="O213:Q213"/>
    <mergeCell ref="D210:E210"/>
    <mergeCell ref="F210:G210"/>
    <mergeCell ref="H210:J210"/>
    <mergeCell ref="O210:Q210"/>
    <mergeCell ref="B211:B230"/>
    <mergeCell ref="D211:E211"/>
    <mergeCell ref="F211:G211"/>
    <mergeCell ref="H211:J211"/>
    <mergeCell ref="O211:Q211"/>
    <mergeCell ref="D212:E212"/>
    <mergeCell ref="D208:E208"/>
    <mergeCell ref="F208:G208"/>
    <mergeCell ref="H208:J208"/>
    <mergeCell ref="O208:Q208"/>
    <mergeCell ref="D209:E209"/>
    <mergeCell ref="F209:G209"/>
    <mergeCell ref="H209:J209"/>
    <mergeCell ref="O209:Q209"/>
    <mergeCell ref="D206:E206"/>
    <mergeCell ref="F206:G206"/>
    <mergeCell ref="H206:J206"/>
    <mergeCell ref="O206:Q206"/>
    <mergeCell ref="D207:E207"/>
    <mergeCell ref="F207:G207"/>
    <mergeCell ref="H207:J207"/>
    <mergeCell ref="O207:Q207"/>
    <mergeCell ref="D204:E204"/>
    <mergeCell ref="F204:G204"/>
    <mergeCell ref="H204:J204"/>
    <mergeCell ref="O204:Q204"/>
    <mergeCell ref="D205:E205"/>
    <mergeCell ref="F205:G205"/>
    <mergeCell ref="H205:J205"/>
    <mergeCell ref="O205:Q205"/>
    <mergeCell ref="D202:E202"/>
    <mergeCell ref="F202:G202"/>
    <mergeCell ref="H202:J202"/>
    <mergeCell ref="O202:Q202"/>
    <mergeCell ref="D203:E203"/>
    <mergeCell ref="F203:G203"/>
    <mergeCell ref="H203:J203"/>
    <mergeCell ref="O203:Q203"/>
    <mergeCell ref="D200:E200"/>
    <mergeCell ref="F200:G200"/>
    <mergeCell ref="H200:J200"/>
    <mergeCell ref="O200:Q200"/>
    <mergeCell ref="D201:E201"/>
    <mergeCell ref="F201:G201"/>
    <mergeCell ref="H201:J201"/>
    <mergeCell ref="O201:Q201"/>
    <mergeCell ref="D198:E198"/>
    <mergeCell ref="F198:G198"/>
    <mergeCell ref="H198:J198"/>
    <mergeCell ref="O198:Q198"/>
    <mergeCell ref="D199:E199"/>
    <mergeCell ref="F199:G199"/>
    <mergeCell ref="H199:J199"/>
    <mergeCell ref="O199:Q199"/>
    <mergeCell ref="D196:E196"/>
    <mergeCell ref="F196:G196"/>
    <mergeCell ref="H196:J196"/>
    <mergeCell ref="O196:Q196"/>
    <mergeCell ref="D197:E197"/>
    <mergeCell ref="F197:G197"/>
    <mergeCell ref="H197:J197"/>
    <mergeCell ref="O197:Q197"/>
    <mergeCell ref="D194:E194"/>
    <mergeCell ref="F194:G194"/>
    <mergeCell ref="H194:J194"/>
    <mergeCell ref="O194:Q194"/>
    <mergeCell ref="D195:E195"/>
    <mergeCell ref="F195:G195"/>
    <mergeCell ref="H195:J195"/>
    <mergeCell ref="D192:E192"/>
    <mergeCell ref="F192:G192"/>
    <mergeCell ref="H192:J192"/>
    <mergeCell ref="O192:Q192"/>
    <mergeCell ref="D193:E193"/>
    <mergeCell ref="F193:G193"/>
    <mergeCell ref="H193:J193"/>
    <mergeCell ref="O193:Q193"/>
    <mergeCell ref="D190:E190"/>
    <mergeCell ref="F190:G190"/>
    <mergeCell ref="H190:J190"/>
    <mergeCell ref="O190:Q190"/>
    <mergeCell ref="D191:E191"/>
    <mergeCell ref="F191:G191"/>
    <mergeCell ref="H191:J191"/>
    <mergeCell ref="O191:Q191"/>
    <mergeCell ref="H187:J187"/>
    <mergeCell ref="D188:E188"/>
    <mergeCell ref="F188:G188"/>
    <mergeCell ref="H188:J188"/>
    <mergeCell ref="O188:Q188"/>
    <mergeCell ref="B189:B209"/>
    <mergeCell ref="D189:E189"/>
    <mergeCell ref="F189:G189"/>
    <mergeCell ref="H189:J189"/>
    <mergeCell ref="O189:Q189"/>
    <mergeCell ref="D185:E185"/>
    <mergeCell ref="F185:G185"/>
    <mergeCell ref="H185:J185"/>
    <mergeCell ref="O185:Q185"/>
    <mergeCell ref="D186:E186"/>
    <mergeCell ref="F186:G186"/>
    <mergeCell ref="H186:J186"/>
    <mergeCell ref="O186:Q186"/>
    <mergeCell ref="D183:E183"/>
    <mergeCell ref="F183:G183"/>
    <mergeCell ref="H183:J183"/>
    <mergeCell ref="O183:Q183"/>
    <mergeCell ref="D184:E184"/>
    <mergeCell ref="F184:G184"/>
    <mergeCell ref="H184:J184"/>
    <mergeCell ref="O184:Q184"/>
    <mergeCell ref="D181:E181"/>
    <mergeCell ref="F181:G181"/>
    <mergeCell ref="H181:J181"/>
    <mergeCell ref="O181:Q181"/>
    <mergeCell ref="D182:E182"/>
    <mergeCell ref="F182:G182"/>
    <mergeCell ref="H182:J182"/>
    <mergeCell ref="O182:Q182"/>
    <mergeCell ref="D179:E179"/>
    <mergeCell ref="F179:G179"/>
    <mergeCell ref="H179:J179"/>
    <mergeCell ref="O179:Q179"/>
    <mergeCell ref="D180:E180"/>
    <mergeCell ref="F180:G180"/>
    <mergeCell ref="H180:J180"/>
    <mergeCell ref="O180:Q180"/>
    <mergeCell ref="D177:E177"/>
    <mergeCell ref="F177:G177"/>
    <mergeCell ref="H177:J177"/>
    <mergeCell ref="O177:Q177"/>
    <mergeCell ref="D178:E178"/>
    <mergeCell ref="F178:G178"/>
    <mergeCell ref="H178:J178"/>
    <mergeCell ref="O178:Q178"/>
    <mergeCell ref="D175:E175"/>
    <mergeCell ref="F175:G175"/>
    <mergeCell ref="H175:J175"/>
    <mergeCell ref="O175:Q175"/>
    <mergeCell ref="D176:E176"/>
    <mergeCell ref="F176:G176"/>
    <mergeCell ref="H176:J176"/>
    <mergeCell ref="O176:Q176"/>
    <mergeCell ref="D173:E173"/>
    <mergeCell ref="F173:G173"/>
    <mergeCell ref="H173:J173"/>
    <mergeCell ref="O173:Q173"/>
    <mergeCell ref="D174:E174"/>
    <mergeCell ref="F174:G174"/>
    <mergeCell ref="H174:J174"/>
    <mergeCell ref="O174:Q174"/>
    <mergeCell ref="D171:E171"/>
    <mergeCell ref="F171:G171"/>
    <mergeCell ref="H171:J171"/>
    <mergeCell ref="O171:Q171"/>
    <mergeCell ref="D172:E172"/>
    <mergeCell ref="F172:G172"/>
    <mergeCell ref="H172:J172"/>
    <mergeCell ref="O172:Q172"/>
    <mergeCell ref="D169:E169"/>
    <mergeCell ref="F169:G169"/>
    <mergeCell ref="H169:J169"/>
    <mergeCell ref="O169:Q169"/>
    <mergeCell ref="D170:E170"/>
    <mergeCell ref="F170:G170"/>
    <mergeCell ref="H170:J170"/>
    <mergeCell ref="O170:Q170"/>
    <mergeCell ref="K165:K167"/>
    <mergeCell ref="L165:L167"/>
    <mergeCell ref="M165:M167"/>
    <mergeCell ref="N165:N167"/>
    <mergeCell ref="O165:Q167"/>
    <mergeCell ref="B168:B185"/>
    <mergeCell ref="D168:E168"/>
    <mergeCell ref="F168:G168"/>
    <mergeCell ref="H168:J168"/>
    <mergeCell ref="O168:Q168"/>
    <mergeCell ref="A165:A167"/>
    <mergeCell ref="B165:B167"/>
    <mergeCell ref="C165:C167"/>
    <mergeCell ref="D165:E167"/>
    <mergeCell ref="F165:G167"/>
    <mergeCell ref="H165:J167"/>
    <mergeCell ref="K161:K162"/>
    <mergeCell ref="L161:L162"/>
    <mergeCell ref="M161:M162"/>
    <mergeCell ref="N161:N162"/>
    <mergeCell ref="O161:Q162"/>
    <mergeCell ref="A164:Q164"/>
    <mergeCell ref="A161:A162"/>
    <mergeCell ref="B161:B162"/>
    <mergeCell ref="C161:C162"/>
    <mergeCell ref="D161:E162"/>
    <mergeCell ref="F161:G162"/>
    <mergeCell ref="H161:J162"/>
    <mergeCell ref="D159:E159"/>
    <mergeCell ref="F159:G159"/>
    <mergeCell ref="H159:J159"/>
    <mergeCell ref="O159:Q159"/>
    <mergeCell ref="D160:E160"/>
    <mergeCell ref="F160:G160"/>
    <mergeCell ref="H160:J160"/>
    <mergeCell ref="D157:E157"/>
    <mergeCell ref="F157:G157"/>
    <mergeCell ref="H157:J157"/>
    <mergeCell ref="O157:Q157"/>
    <mergeCell ref="D158:E158"/>
    <mergeCell ref="F158:G158"/>
    <mergeCell ref="H158:J158"/>
    <mergeCell ref="O158:Q158"/>
    <mergeCell ref="D155:E155"/>
    <mergeCell ref="F155:G155"/>
    <mergeCell ref="H155:J155"/>
    <mergeCell ref="O155:Q155"/>
    <mergeCell ref="D156:E156"/>
    <mergeCell ref="F156:G156"/>
    <mergeCell ref="H156:J156"/>
    <mergeCell ref="O156:Q156"/>
    <mergeCell ref="D153:E153"/>
    <mergeCell ref="F153:G153"/>
    <mergeCell ref="H153:J153"/>
    <mergeCell ref="O153:Q153"/>
    <mergeCell ref="D154:E154"/>
    <mergeCell ref="F154:G154"/>
    <mergeCell ref="H154:J154"/>
    <mergeCell ref="O154:Q154"/>
    <mergeCell ref="D151:E151"/>
    <mergeCell ref="F151:G151"/>
    <mergeCell ref="H151:J151"/>
    <mergeCell ref="O151:Q151"/>
    <mergeCell ref="D152:E152"/>
    <mergeCell ref="F152:G152"/>
    <mergeCell ref="H152:J152"/>
    <mergeCell ref="O152:Q152"/>
    <mergeCell ref="H149:J149"/>
    <mergeCell ref="O149:Q149"/>
    <mergeCell ref="D150:E150"/>
    <mergeCell ref="F150:G150"/>
    <mergeCell ref="H150:J150"/>
    <mergeCell ref="O150:Q150"/>
    <mergeCell ref="B147:B159"/>
    <mergeCell ref="D147:E147"/>
    <mergeCell ref="F147:G147"/>
    <mergeCell ref="H147:J147"/>
    <mergeCell ref="O147:Q147"/>
    <mergeCell ref="D148:E148"/>
    <mergeCell ref="F148:G148"/>
    <mergeCell ref="H148:J148"/>
    <mergeCell ref="O148:Q148"/>
    <mergeCell ref="D149:E149"/>
    <mergeCell ref="D145:E145"/>
    <mergeCell ref="F145:G145"/>
    <mergeCell ref="H145:J145"/>
    <mergeCell ref="O145:Q145"/>
    <mergeCell ref="D146:E146"/>
    <mergeCell ref="F146:G146"/>
    <mergeCell ref="H146:J146"/>
    <mergeCell ref="O146:Q146"/>
    <mergeCell ref="D143:E143"/>
    <mergeCell ref="F143:G143"/>
    <mergeCell ref="H143:J143"/>
    <mergeCell ref="O143:Q143"/>
    <mergeCell ref="D144:E144"/>
    <mergeCell ref="F144:G144"/>
    <mergeCell ref="H144:J144"/>
    <mergeCell ref="O144:Q144"/>
    <mergeCell ref="D141:E141"/>
    <mergeCell ref="F141:G141"/>
    <mergeCell ref="H141:J141"/>
    <mergeCell ref="O141:Q141"/>
    <mergeCell ref="D142:E142"/>
    <mergeCell ref="F142:G142"/>
    <mergeCell ref="H142:J142"/>
    <mergeCell ref="O142:Q142"/>
    <mergeCell ref="D139:E139"/>
    <mergeCell ref="F139:G139"/>
    <mergeCell ref="H139:J139"/>
    <mergeCell ref="O139:Q139"/>
    <mergeCell ref="D140:E140"/>
    <mergeCell ref="F140:G140"/>
    <mergeCell ref="H140:J140"/>
    <mergeCell ref="O140:Q140"/>
    <mergeCell ref="D137:E137"/>
    <mergeCell ref="F137:G137"/>
    <mergeCell ref="H137:J137"/>
    <mergeCell ref="O137:Q137"/>
    <mergeCell ref="D138:E138"/>
    <mergeCell ref="F138:G138"/>
    <mergeCell ref="H138:J138"/>
    <mergeCell ref="O138:Q138"/>
    <mergeCell ref="F135:G135"/>
    <mergeCell ref="H135:J135"/>
    <mergeCell ref="O135:Q135"/>
    <mergeCell ref="D136:E136"/>
    <mergeCell ref="F136:G136"/>
    <mergeCell ref="H136:J136"/>
    <mergeCell ref="O136:Q136"/>
    <mergeCell ref="D133:E133"/>
    <mergeCell ref="F133:G133"/>
    <mergeCell ref="H133:J133"/>
    <mergeCell ref="O133:Q133"/>
    <mergeCell ref="B134:B145"/>
    <mergeCell ref="D134:E134"/>
    <mergeCell ref="F134:G134"/>
    <mergeCell ref="H134:J134"/>
    <mergeCell ref="O134:Q134"/>
    <mergeCell ref="D135:E135"/>
    <mergeCell ref="D131:E131"/>
    <mergeCell ref="F131:G131"/>
    <mergeCell ref="H131:J131"/>
    <mergeCell ref="O131:Q131"/>
    <mergeCell ref="D132:E132"/>
    <mergeCell ref="F132:G132"/>
    <mergeCell ref="H132:J132"/>
    <mergeCell ref="O132:Q132"/>
    <mergeCell ref="D129:E129"/>
    <mergeCell ref="F129:G129"/>
    <mergeCell ref="H129:J129"/>
    <mergeCell ref="O129:Q129"/>
    <mergeCell ref="D130:E130"/>
    <mergeCell ref="F130:G130"/>
    <mergeCell ref="H130:J130"/>
    <mergeCell ref="O130:Q130"/>
    <mergeCell ref="D127:E127"/>
    <mergeCell ref="F127:G127"/>
    <mergeCell ref="H127:J127"/>
    <mergeCell ref="O127:Q127"/>
    <mergeCell ref="D128:E128"/>
    <mergeCell ref="F128:G128"/>
    <mergeCell ref="H128:J128"/>
    <mergeCell ref="O128:Q128"/>
    <mergeCell ref="D125:E125"/>
    <mergeCell ref="F125:G125"/>
    <mergeCell ref="H125:J125"/>
    <mergeCell ref="O125:Q125"/>
    <mergeCell ref="D126:E126"/>
    <mergeCell ref="F126:G126"/>
    <mergeCell ref="H126:J126"/>
    <mergeCell ref="O126:Q126"/>
    <mergeCell ref="D123:E123"/>
    <mergeCell ref="F123:G123"/>
    <mergeCell ref="H123:J123"/>
    <mergeCell ref="O123:Q123"/>
    <mergeCell ref="D124:E124"/>
    <mergeCell ref="F124:G124"/>
    <mergeCell ref="H124:J124"/>
    <mergeCell ref="O124:Q124"/>
    <mergeCell ref="D121:E121"/>
    <mergeCell ref="F121:G121"/>
    <mergeCell ref="H121:J121"/>
    <mergeCell ref="O121:Q121"/>
    <mergeCell ref="D122:E122"/>
    <mergeCell ref="F122:G122"/>
    <mergeCell ref="H122:J122"/>
    <mergeCell ref="O122:Q122"/>
    <mergeCell ref="D119:E119"/>
    <mergeCell ref="F119:G119"/>
    <mergeCell ref="H119:J119"/>
    <mergeCell ref="O119:Q119"/>
    <mergeCell ref="D120:E120"/>
    <mergeCell ref="F120:G120"/>
    <mergeCell ref="H120:J120"/>
    <mergeCell ref="O120:Q120"/>
    <mergeCell ref="D117:E117"/>
    <mergeCell ref="F117:G117"/>
    <mergeCell ref="H117:J117"/>
    <mergeCell ref="O117:Q117"/>
    <mergeCell ref="D118:E118"/>
    <mergeCell ref="F118:G118"/>
    <mergeCell ref="H118:J118"/>
    <mergeCell ref="O118:Q118"/>
    <mergeCell ref="O114:Q114"/>
    <mergeCell ref="D115:E115"/>
    <mergeCell ref="F115:G115"/>
    <mergeCell ref="H115:J115"/>
    <mergeCell ref="O115:Q115"/>
    <mergeCell ref="D116:E116"/>
    <mergeCell ref="F116:G116"/>
    <mergeCell ref="H116:J116"/>
    <mergeCell ref="O116:Q116"/>
    <mergeCell ref="K111:K113"/>
    <mergeCell ref="L111:L113"/>
    <mergeCell ref="M111:M113"/>
    <mergeCell ref="N111:N113"/>
    <mergeCell ref="O111:Q113"/>
    <mergeCell ref="A114:A159"/>
    <mergeCell ref="B114:B132"/>
    <mergeCell ref="D114:E114"/>
    <mergeCell ref="F114:G114"/>
    <mergeCell ref="H114:J114"/>
    <mergeCell ref="A111:A113"/>
    <mergeCell ref="B111:B113"/>
    <mergeCell ref="C111:C113"/>
    <mergeCell ref="D111:E113"/>
    <mergeCell ref="F111:G113"/>
    <mergeCell ref="H111:J113"/>
    <mergeCell ref="K106:K107"/>
    <mergeCell ref="L106:L107"/>
    <mergeCell ref="M106:M107"/>
    <mergeCell ref="N106:N107"/>
    <mergeCell ref="O106:Q107"/>
    <mergeCell ref="A110:Q110"/>
    <mergeCell ref="C105:E105"/>
    <mergeCell ref="F105:G105"/>
    <mergeCell ref="H105:J105"/>
    <mergeCell ref="O105:Q105"/>
    <mergeCell ref="A106:A107"/>
    <mergeCell ref="B106:B107"/>
    <mergeCell ref="C106:C107"/>
    <mergeCell ref="D106:E107"/>
    <mergeCell ref="F106:G107"/>
    <mergeCell ref="H106:J107"/>
    <mergeCell ref="D103:E103"/>
    <mergeCell ref="F103:G103"/>
    <mergeCell ref="H103:J103"/>
    <mergeCell ref="D104:E104"/>
    <mergeCell ref="F104:G104"/>
    <mergeCell ref="H104:J104"/>
    <mergeCell ref="D101:E101"/>
    <mergeCell ref="F101:G101"/>
    <mergeCell ref="H101:J101"/>
    <mergeCell ref="O101:Q101"/>
    <mergeCell ref="D102:E102"/>
    <mergeCell ref="F102:G102"/>
    <mergeCell ref="H102:J102"/>
    <mergeCell ref="O102:Q102"/>
    <mergeCell ref="F99:G99"/>
    <mergeCell ref="H99:J99"/>
    <mergeCell ref="O99:Q99"/>
    <mergeCell ref="D100:E100"/>
    <mergeCell ref="F100:G100"/>
    <mergeCell ref="H100:J100"/>
    <mergeCell ref="O100:Q100"/>
    <mergeCell ref="C97:E97"/>
    <mergeCell ref="F97:G97"/>
    <mergeCell ref="H97:J97"/>
    <mergeCell ref="O97:Q97"/>
    <mergeCell ref="B98:B104"/>
    <mergeCell ref="D98:E98"/>
    <mergeCell ref="F98:G98"/>
    <mergeCell ref="H98:J98"/>
    <mergeCell ref="O98:Q98"/>
    <mergeCell ref="D99:E99"/>
    <mergeCell ref="D95:E95"/>
    <mergeCell ref="F95:G95"/>
    <mergeCell ref="H95:J95"/>
    <mergeCell ref="O95:Q95"/>
    <mergeCell ref="D96:E96"/>
    <mergeCell ref="F96:G96"/>
    <mergeCell ref="H96:J96"/>
    <mergeCell ref="O96:Q96"/>
    <mergeCell ref="D93:E93"/>
    <mergeCell ref="F93:G93"/>
    <mergeCell ref="H93:J93"/>
    <mergeCell ref="O93:Q93"/>
    <mergeCell ref="D94:E94"/>
    <mergeCell ref="F94:G94"/>
    <mergeCell ref="H94:J94"/>
    <mergeCell ref="O94:Q94"/>
    <mergeCell ref="D91:E91"/>
    <mergeCell ref="F91:G91"/>
    <mergeCell ref="H91:J91"/>
    <mergeCell ref="O91:Q91"/>
    <mergeCell ref="D92:E92"/>
    <mergeCell ref="F92:G92"/>
    <mergeCell ref="H92:J92"/>
    <mergeCell ref="O92:Q92"/>
    <mergeCell ref="D89:E89"/>
    <mergeCell ref="F89:G89"/>
    <mergeCell ref="H89:J89"/>
    <mergeCell ref="O89:Q89"/>
    <mergeCell ref="D90:E90"/>
    <mergeCell ref="F90:G90"/>
    <mergeCell ref="H90:J90"/>
    <mergeCell ref="O90:Q90"/>
    <mergeCell ref="D87:E87"/>
    <mergeCell ref="F87:G87"/>
    <mergeCell ref="H87:J87"/>
    <mergeCell ref="O87:Q87"/>
    <mergeCell ref="D88:E88"/>
    <mergeCell ref="F88:G88"/>
    <mergeCell ref="H88:J88"/>
    <mergeCell ref="O88:Q88"/>
    <mergeCell ref="D85:E85"/>
    <mergeCell ref="F85:G85"/>
    <mergeCell ref="H85:J85"/>
    <mergeCell ref="O85:Q85"/>
    <mergeCell ref="D86:E86"/>
    <mergeCell ref="F86:G86"/>
    <mergeCell ref="H86:J86"/>
    <mergeCell ref="O86:Q86"/>
    <mergeCell ref="F83:G83"/>
    <mergeCell ref="H83:J83"/>
    <mergeCell ref="O83:Q83"/>
    <mergeCell ref="D84:E84"/>
    <mergeCell ref="F84:G84"/>
    <mergeCell ref="H84:J84"/>
    <mergeCell ref="O84:Q84"/>
    <mergeCell ref="C81:D81"/>
    <mergeCell ref="F81:G81"/>
    <mergeCell ref="H81:J81"/>
    <mergeCell ref="O81:Q81"/>
    <mergeCell ref="B82:B96"/>
    <mergeCell ref="D82:E82"/>
    <mergeCell ref="F82:G82"/>
    <mergeCell ref="H82:J82"/>
    <mergeCell ref="O82:Q82"/>
    <mergeCell ref="D83:E83"/>
    <mergeCell ref="D79:E79"/>
    <mergeCell ref="F79:G79"/>
    <mergeCell ref="H79:J79"/>
    <mergeCell ref="O79:Q79"/>
    <mergeCell ref="D80:E80"/>
    <mergeCell ref="F80:G80"/>
    <mergeCell ref="H80:J80"/>
    <mergeCell ref="O80:Q80"/>
    <mergeCell ref="D77:E77"/>
    <mergeCell ref="F77:G77"/>
    <mergeCell ref="H77:J77"/>
    <mergeCell ref="O77:Q77"/>
    <mergeCell ref="D78:E78"/>
    <mergeCell ref="F78:G78"/>
    <mergeCell ref="H78:J78"/>
    <mergeCell ref="O78:Q78"/>
    <mergeCell ref="D75:E75"/>
    <mergeCell ref="F75:G75"/>
    <mergeCell ref="H75:J75"/>
    <mergeCell ref="O75:Q75"/>
    <mergeCell ref="D76:E76"/>
    <mergeCell ref="F76:G76"/>
    <mergeCell ref="H76:J76"/>
    <mergeCell ref="O76:Q76"/>
    <mergeCell ref="D73:E73"/>
    <mergeCell ref="F73:G73"/>
    <mergeCell ref="H73:J73"/>
    <mergeCell ref="O73:Q73"/>
    <mergeCell ref="D74:E74"/>
    <mergeCell ref="F74:G74"/>
    <mergeCell ref="H74:J74"/>
    <mergeCell ref="D71:E71"/>
    <mergeCell ref="F71:G71"/>
    <mergeCell ref="H71:J71"/>
    <mergeCell ref="O71:Q71"/>
    <mergeCell ref="D72:E72"/>
    <mergeCell ref="F72:G72"/>
    <mergeCell ref="H72:J72"/>
    <mergeCell ref="O72:Q72"/>
    <mergeCell ref="D69:E69"/>
    <mergeCell ref="F69:G69"/>
    <mergeCell ref="H69:J69"/>
    <mergeCell ref="O69:Q69"/>
    <mergeCell ref="D70:E70"/>
    <mergeCell ref="F70:G70"/>
    <mergeCell ref="H70:J70"/>
    <mergeCell ref="O70:Q70"/>
    <mergeCell ref="H67:J67"/>
    <mergeCell ref="O67:Q67"/>
    <mergeCell ref="D68:E68"/>
    <mergeCell ref="F68:G68"/>
    <mergeCell ref="H68:J68"/>
    <mergeCell ref="O68:Q68"/>
    <mergeCell ref="N63:N65"/>
    <mergeCell ref="O63:Q65"/>
    <mergeCell ref="A66:A102"/>
    <mergeCell ref="B66:B80"/>
    <mergeCell ref="D66:E66"/>
    <mergeCell ref="F66:G66"/>
    <mergeCell ref="H66:J66"/>
    <mergeCell ref="O66:Q66"/>
    <mergeCell ref="D67:E67"/>
    <mergeCell ref="F67:G67"/>
    <mergeCell ref="A62:Q62"/>
    <mergeCell ref="A63:A65"/>
    <mergeCell ref="B63:B65"/>
    <mergeCell ref="C63:C65"/>
    <mergeCell ref="D63:E65"/>
    <mergeCell ref="F63:G65"/>
    <mergeCell ref="H63:J65"/>
    <mergeCell ref="K63:K65"/>
    <mergeCell ref="L63:L65"/>
    <mergeCell ref="M63:M65"/>
    <mergeCell ref="K58:K59"/>
    <mergeCell ref="L58:L59"/>
    <mergeCell ref="M58:M59"/>
    <mergeCell ref="N58:N59"/>
    <mergeCell ref="O58:O59"/>
    <mergeCell ref="P58:R59"/>
    <mergeCell ref="A58:A59"/>
    <mergeCell ref="B58:B59"/>
    <mergeCell ref="C58:C59"/>
    <mergeCell ref="D58:E59"/>
    <mergeCell ref="F58:G59"/>
    <mergeCell ref="H58:J59"/>
    <mergeCell ref="D56:E56"/>
    <mergeCell ref="F56:G56"/>
    <mergeCell ref="P56:R56"/>
    <mergeCell ref="C57:E57"/>
    <mergeCell ref="F57:G57"/>
    <mergeCell ref="H57:J57"/>
    <mergeCell ref="D54:E54"/>
    <mergeCell ref="F54:G54"/>
    <mergeCell ref="H54:J54"/>
    <mergeCell ref="P54:R54"/>
    <mergeCell ref="D55:E55"/>
    <mergeCell ref="F55:G55"/>
    <mergeCell ref="H55:J55"/>
    <mergeCell ref="P55:R55"/>
    <mergeCell ref="D52:E52"/>
    <mergeCell ref="F52:G52"/>
    <mergeCell ref="H52:J52"/>
    <mergeCell ref="P52:R52"/>
    <mergeCell ref="D53:E53"/>
    <mergeCell ref="F53:G53"/>
    <mergeCell ref="H53:J53"/>
    <mergeCell ref="P53:R53"/>
    <mergeCell ref="D50:E50"/>
    <mergeCell ref="F50:G50"/>
    <mergeCell ref="H50:J50"/>
    <mergeCell ref="P50:R50"/>
    <mergeCell ref="D51:E51"/>
    <mergeCell ref="F51:G51"/>
    <mergeCell ref="H51:J51"/>
    <mergeCell ref="P51:R51"/>
    <mergeCell ref="D48:E48"/>
    <mergeCell ref="F48:G48"/>
    <mergeCell ref="H48:J48"/>
    <mergeCell ref="P48:R48"/>
    <mergeCell ref="D49:E49"/>
    <mergeCell ref="F49:G49"/>
    <mergeCell ref="H49:J49"/>
    <mergeCell ref="P49:R49"/>
    <mergeCell ref="D46:E46"/>
    <mergeCell ref="F46:G46"/>
    <mergeCell ref="H46:J46"/>
    <mergeCell ref="P46:R46"/>
    <mergeCell ref="D47:E47"/>
    <mergeCell ref="F47:G47"/>
    <mergeCell ref="H47:J47"/>
    <mergeCell ref="P47:R47"/>
    <mergeCell ref="D44:E44"/>
    <mergeCell ref="F44:G44"/>
    <mergeCell ref="H44:J44"/>
    <mergeCell ref="P44:R44"/>
    <mergeCell ref="D45:E45"/>
    <mergeCell ref="F45:G45"/>
    <mergeCell ref="H45:J45"/>
    <mergeCell ref="P45:R45"/>
    <mergeCell ref="F42:G42"/>
    <mergeCell ref="H42:J42"/>
    <mergeCell ref="P42:R42"/>
    <mergeCell ref="D43:E43"/>
    <mergeCell ref="F43:G43"/>
    <mergeCell ref="H43:J43"/>
    <mergeCell ref="P43:R43"/>
    <mergeCell ref="C40:E40"/>
    <mergeCell ref="F40:G40"/>
    <mergeCell ref="H40:J40"/>
    <mergeCell ref="P40:R40"/>
    <mergeCell ref="B41:B56"/>
    <mergeCell ref="D41:E41"/>
    <mergeCell ref="F41:G41"/>
    <mergeCell ref="H41:J41"/>
    <mergeCell ref="P41:R41"/>
    <mergeCell ref="D42:E42"/>
    <mergeCell ref="D38:E38"/>
    <mergeCell ref="F38:G38"/>
    <mergeCell ref="H38:J38"/>
    <mergeCell ref="P38:R38"/>
    <mergeCell ref="D39:E39"/>
    <mergeCell ref="F39:G39"/>
    <mergeCell ref="H39:J39"/>
    <mergeCell ref="P39:R39"/>
    <mergeCell ref="D36:E36"/>
    <mergeCell ref="F36:G36"/>
    <mergeCell ref="H36:J36"/>
    <mergeCell ref="P36:R36"/>
    <mergeCell ref="D37:E37"/>
    <mergeCell ref="F37:G37"/>
    <mergeCell ref="H37:J37"/>
    <mergeCell ref="P37:R37"/>
    <mergeCell ref="D34:E34"/>
    <mergeCell ref="F34:G34"/>
    <mergeCell ref="H34:J34"/>
    <mergeCell ref="P34:R34"/>
    <mergeCell ref="D35:E35"/>
    <mergeCell ref="F35:G35"/>
    <mergeCell ref="H35:J35"/>
    <mergeCell ref="P35:R35"/>
    <mergeCell ref="D32:E32"/>
    <mergeCell ref="F32:G32"/>
    <mergeCell ref="H32:J32"/>
    <mergeCell ref="P32:R32"/>
    <mergeCell ref="D33:E33"/>
    <mergeCell ref="F33:G33"/>
    <mergeCell ref="H33:J33"/>
    <mergeCell ref="P33:R33"/>
    <mergeCell ref="D30:E30"/>
    <mergeCell ref="F30:G30"/>
    <mergeCell ref="H30:J30"/>
    <mergeCell ref="P30:R30"/>
    <mergeCell ref="D31:E31"/>
    <mergeCell ref="F31:G31"/>
    <mergeCell ref="H31:J31"/>
    <mergeCell ref="P31:R31"/>
    <mergeCell ref="D28:E28"/>
    <mergeCell ref="F28:G28"/>
    <mergeCell ref="H28:J28"/>
    <mergeCell ref="P28:R28"/>
    <mergeCell ref="D29:E29"/>
    <mergeCell ref="F29:G29"/>
    <mergeCell ref="H29:J29"/>
    <mergeCell ref="P29:R29"/>
    <mergeCell ref="D26:E26"/>
    <mergeCell ref="F26:G26"/>
    <mergeCell ref="H26:J26"/>
    <mergeCell ref="P26:R26"/>
    <mergeCell ref="D27:E27"/>
    <mergeCell ref="F27:G27"/>
    <mergeCell ref="H27:J27"/>
    <mergeCell ref="P27:R27"/>
    <mergeCell ref="F24:G24"/>
    <mergeCell ref="H24:J24"/>
    <mergeCell ref="P24:R24"/>
    <mergeCell ref="D25:E25"/>
    <mergeCell ref="F25:G25"/>
    <mergeCell ref="H25:J25"/>
    <mergeCell ref="P25:R25"/>
    <mergeCell ref="B22:B39"/>
    <mergeCell ref="D22:E22"/>
    <mergeCell ref="F22:G22"/>
    <mergeCell ref="H22:J22"/>
    <mergeCell ref="P22:R22"/>
    <mergeCell ref="D23:E23"/>
    <mergeCell ref="F23:G23"/>
    <mergeCell ref="H23:J23"/>
    <mergeCell ref="P23:R23"/>
    <mergeCell ref="D24:E24"/>
    <mergeCell ref="D20:E20"/>
    <mergeCell ref="F20:G20"/>
    <mergeCell ref="H20:J20"/>
    <mergeCell ref="P20:R20"/>
    <mergeCell ref="C21:E21"/>
    <mergeCell ref="F21:G21"/>
    <mergeCell ref="H21:J21"/>
    <mergeCell ref="P21:R21"/>
    <mergeCell ref="D18:E18"/>
    <mergeCell ref="F18:G18"/>
    <mergeCell ref="H18:J18"/>
    <mergeCell ref="P18:R18"/>
    <mergeCell ref="D19:E19"/>
    <mergeCell ref="F19:G19"/>
    <mergeCell ref="H19:J19"/>
    <mergeCell ref="P19:R19"/>
    <mergeCell ref="D16:E16"/>
    <mergeCell ref="F16:G16"/>
    <mergeCell ref="H16:J16"/>
    <mergeCell ref="P16:R16"/>
    <mergeCell ref="D17:E17"/>
    <mergeCell ref="H17:J17"/>
    <mergeCell ref="D14:E14"/>
    <mergeCell ref="F14:G14"/>
    <mergeCell ref="H14:J14"/>
    <mergeCell ref="P14:R14"/>
    <mergeCell ref="D15:E15"/>
    <mergeCell ref="F15:G15"/>
    <mergeCell ref="H15:J15"/>
    <mergeCell ref="P15:R15"/>
    <mergeCell ref="D12:E12"/>
    <mergeCell ref="F12:G12"/>
    <mergeCell ref="H12:J12"/>
    <mergeCell ref="P12:R12"/>
    <mergeCell ref="D13:E13"/>
    <mergeCell ref="F13:G13"/>
    <mergeCell ref="H13:J13"/>
    <mergeCell ref="P13:R13"/>
    <mergeCell ref="D10:E10"/>
    <mergeCell ref="F10:G10"/>
    <mergeCell ref="H10:J10"/>
    <mergeCell ref="P10:R10"/>
    <mergeCell ref="D11:E11"/>
    <mergeCell ref="F11:G11"/>
    <mergeCell ref="H11:J11"/>
    <mergeCell ref="P11:R11"/>
    <mergeCell ref="M6:M8"/>
    <mergeCell ref="N6:N8"/>
    <mergeCell ref="O6:O8"/>
    <mergeCell ref="P6:R8"/>
    <mergeCell ref="A9:A57"/>
    <mergeCell ref="B9:B20"/>
    <mergeCell ref="D9:E9"/>
    <mergeCell ref="F9:G9"/>
    <mergeCell ref="H9:J9"/>
    <mergeCell ref="P9:R9"/>
    <mergeCell ref="A1:R1"/>
    <mergeCell ref="A5:R5"/>
    <mergeCell ref="A6:A8"/>
    <mergeCell ref="B6:B8"/>
    <mergeCell ref="C6:C8"/>
    <mergeCell ref="D6:E8"/>
    <mergeCell ref="F6:G8"/>
    <mergeCell ref="H6:J8"/>
    <mergeCell ref="K6:K8"/>
    <mergeCell ref="L6:L8"/>
  </mergeCells>
  <pageMargins left="0" right="0" top="0" bottom="0" header="0" footer="0"/>
  <pageSetup paperSize="9" scale="62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Penyedotan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2025-03-18T02:36:10Z</dcterms:created>
  <dcterms:modified xsi:type="dcterms:W3CDTF">2025-03-18T02:36:26Z</dcterms:modified>
</cp:coreProperties>
</file>