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406" sheetId="1" r:id="rId5"/>
  </sheets>
  <definedNames/>
  <calcPr/>
</workbook>
</file>

<file path=xl/sharedStrings.xml><?xml version="1.0" encoding="utf-8"?>
<sst xmlns="http://schemas.openxmlformats.org/spreadsheetml/2006/main" count="46" uniqueCount="46">
  <si>
    <t>Jumlah Kasus 10 Besar Penyakit Pasien Instalasi Gawat Darurat (IGD) RSUD Asy-Syifa'</t>
  </si>
  <si>
    <t>Menurut Jenis Kelamin</t>
  </si>
  <si>
    <t>Per 31 Desember 2025</t>
  </si>
  <si>
    <t>No</t>
  </si>
  <si>
    <t>KODE ICD 10</t>
  </si>
  <si>
    <t>Deskripsi</t>
  </si>
  <si>
    <t>Kasus Baru Menurut Jenis Kelamin</t>
  </si>
  <si>
    <t>Jumlah Kasus</t>
  </si>
  <si>
    <t>Jumlah Kunjungan</t>
  </si>
  <si>
    <t>Laki-laki</t>
  </si>
  <si>
    <t>Perempuan</t>
  </si>
  <si>
    <t>(1)</t>
  </si>
  <si>
    <t>(2)</t>
  </si>
  <si>
    <t>(3)</t>
  </si>
  <si>
    <t>(4)</t>
  </si>
  <si>
    <t>(5)</t>
  </si>
  <si>
    <t>(6)</t>
  </si>
  <si>
    <t>(7)</t>
  </si>
  <si>
    <t>K30</t>
  </si>
  <si>
    <t>Functional dyspepsia</t>
  </si>
  <si>
    <t>S06.0</t>
  </si>
  <si>
    <t>Concussion</t>
  </si>
  <si>
    <t>J45.9</t>
  </si>
  <si>
    <t>Asthma, unspecified</t>
  </si>
  <si>
    <t>A09.0</t>
  </si>
  <si>
    <t>Other and unspecified gastroenteritis and colitis of infectious origin</t>
  </si>
  <si>
    <t>N23</t>
  </si>
  <si>
    <t>Unspecified renal colic</t>
  </si>
  <si>
    <t>S91.0</t>
  </si>
  <si>
    <t>Open wound of ankle</t>
  </si>
  <si>
    <t>I64</t>
  </si>
  <si>
    <t>Stroke, not specified as haemorrhage or infarction</t>
  </si>
  <si>
    <t>S42.00</t>
  </si>
  <si>
    <t>Fracture of clavicle</t>
  </si>
  <si>
    <t>H81.1</t>
  </si>
  <si>
    <t>Benign paroxysmal vertigo</t>
  </si>
  <si>
    <t>I10</t>
  </si>
  <si>
    <t>Essential (primary) hypertension</t>
  </si>
  <si>
    <t>Sumber : RSUD ASY SYIFA' Kabupaten Sumbawa Barat</t>
  </si>
  <si>
    <t>Konsep : [ K00835] Keluhan Kesehatan; Gawat Darurat; Fasilitas Pelayanan Kesehatan</t>
  </si>
  <si>
    <t xml:space="preserve">Kode SDSN : </t>
  </si>
  <si>
    <t>Definisi : Jumlah kasus penyakit terbanyak yang termasuk dalam 10 peringkat tertinggi berdasarkan diagnosis utama pasien yang mendapatkan pelayanan di Instalasi Gawat Darurat (IGD) RSUD Asy-Syifa' pada periode tertentu, yang dikelompokkan menurut jenis kelamin pasien (laki-laki dan perempuan), berdasarkan pencatatan dan pelaporan rekam medis rumah sakit.</t>
  </si>
  <si>
    <t>Klasifikasi : [33220007] Jenis Kelamin</t>
  </si>
  <si>
    <t>Ukuran : Total</t>
  </si>
  <si>
    <t>Satuan : Kasus</t>
  </si>
  <si>
    <t>Sumber Konsep : 
PERATURAN MENTERI KESEHATAN REPUBLIK INDONESIA NOMOR 47 TAHUN 2018 TENTANG PELAYANAN KEGAWATDARURATAN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</si>
</sst>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sz val="11.0"/>
      <color theme="1"/>
      <name val="Calibri"/>
    </font>
    <font>
      <sz val="11.0"/>
      <color theme="1"/>
      <name val="Calibri"/>
    </font>
    <font/>
    <font>
      <sz val="12.0"/>
      <color theme="1"/>
      <name val="Calibri"/>
    </font>
    <font>
      <sz val="11.0"/>
      <color rgb="FF3B3B3B"/>
      <name val="Calibri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horizontal="center" vertical="center"/>
    </xf>
    <xf borderId="1" fillId="0" fontId="2" numFmtId="0" xfId="0" applyAlignment="1" applyBorder="1" applyFont="1">
      <alignment horizontal="center" vertical="center"/>
    </xf>
    <xf borderId="2" fillId="0" fontId="2" numFmtId="0" xfId="0" applyAlignment="1" applyBorder="1" applyFont="1">
      <alignment horizontal="center" vertic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 vertical="center"/>
    </xf>
    <xf quotePrefix="1" borderId="5" fillId="0" fontId="2" numFmtId="0" xfId="0" applyAlignment="1" applyBorder="1" applyFont="1">
      <alignment horizontal="center" vertical="center"/>
    </xf>
    <xf borderId="5" fillId="2" fontId="4" numFmtId="0" xfId="0" applyAlignment="1" applyBorder="1" applyFill="1" applyFont="1">
      <alignment horizontal="left" shrinkToFit="0" vertical="center" wrapText="1"/>
    </xf>
    <xf borderId="5" fillId="2" fontId="4" numFmtId="0" xfId="0" applyAlignment="1" applyBorder="1" applyFont="1">
      <alignment horizontal="center" shrinkToFit="0" vertical="center" wrapText="1"/>
    </xf>
    <xf borderId="5" fillId="2" fontId="2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vertical="center"/>
    </xf>
    <xf borderId="0" fillId="0" fontId="2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8.75"/>
    <col customWidth="1" min="2" max="2" width="22.13"/>
    <col customWidth="1" min="3" max="3" width="38.75"/>
    <col customWidth="1" min="4" max="5" width="15.25"/>
    <col customWidth="1" min="6" max="6" width="11.13"/>
    <col customWidth="1" min="7" max="7" width="15.25"/>
    <col customWidth="1" min="8" max="26" width="7.75"/>
  </cols>
  <sheetData>
    <row r="1">
      <c r="A1" s="1" t="s">
        <v>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/>
      <c r="B4" s="3"/>
      <c r="C4" s="3"/>
      <c r="D4" s="3"/>
      <c r="E4" s="3"/>
      <c r="F4" s="3"/>
      <c r="G4" s="3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3</v>
      </c>
      <c r="B5" s="4" t="s">
        <v>4</v>
      </c>
      <c r="C5" s="4" t="s">
        <v>5</v>
      </c>
      <c r="D5" s="5" t="s">
        <v>6</v>
      </c>
      <c r="E5" s="6"/>
      <c r="F5" s="4" t="s">
        <v>7</v>
      </c>
      <c r="G5" s="4" t="s">
        <v>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7"/>
      <c r="B6" s="7"/>
      <c r="C6" s="7"/>
      <c r="D6" s="8" t="s">
        <v>9</v>
      </c>
      <c r="E6" s="8" t="s">
        <v>10</v>
      </c>
      <c r="F6" s="7"/>
      <c r="G6" s="7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9" t="s">
        <v>11</v>
      </c>
      <c r="B7" s="9" t="s">
        <v>12</v>
      </c>
      <c r="C7" s="9" t="s">
        <v>13</v>
      </c>
      <c r="D7" s="9" t="s">
        <v>14</v>
      </c>
      <c r="E7" s="9" t="s">
        <v>15</v>
      </c>
      <c r="F7" s="9" t="s">
        <v>16</v>
      </c>
      <c r="G7" s="9" t="s">
        <v>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v>1.0</v>
      </c>
      <c r="B8" s="10" t="s">
        <v>18</v>
      </c>
      <c r="C8" s="10" t="s">
        <v>19</v>
      </c>
      <c r="D8" s="11">
        <f>18+11</f>
        <v>29</v>
      </c>
      <c r="E8" s="11">
        <f>25+16</f>
        <v>41</v>
      </c>
      <c r="F8" s="12">
        <f t="shared" ref="F8:F17" si="1">SUM(D8:E8)</f>
        <v>70</v>
      </c>
      <c r="G8" s="11">
        <v>94.0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v>2.0</v>
      </c>
      <c r="B9" s="10" t="s">
        <v>20</v>
      </c>
      <c r="C9" s="10" t="s">
        <v>21</v>
      </c>
      <c r="D9" s="11">
        <f>45+5</f>
        <v>50</v>
      </c>
      <c r="E9" s="11">
        <f>13+3</f>
        <v>16</v>
      </c>
      <c r="F9" s="12">
        <f t="shared" si="1"/>
        <v>66</v>
      </c>
      <c r="G9" s="11">
        <v>79.0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v>3.0</v>
      </c>
      <c r="B10" s="10" t="s">
        <v>22</v>
      </c>
      <c r="C10" s="10" t="s">
        <v>23</v>
      </c>
      <c r="D10" s="11">
        <f>6+7</f>
        <v>13</v>
      </c>
      <c r="E10" s="11">
        <f>12+3</f>
        <v>15</v>
      </c>
      <c r="F10" s="12">
        <f t="shared" si="1"/>
        <v>28</v>
      </c>
      <c r="G10" s="11">
        <v>56.0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v>4.0</v>
      </c>
      <c r="B11" s="10" t="s">
        <v>24</v>
      </c>
      <c r="C11" s="10" t="s">
        <v>25</v>
      </c>
      <c r="D11" s="11">
        <f>1+15</f>
        <v>16</v>
      </c>
      <c r="E11" s="11">
        <f>5+13</f>
        <v>18</v>
      </c>
      <c r="F11" s="12">
        <f t="shared" si="1"/>
        <v>34</v>
      </c>
      <c r="G11" s="11">
        <v>51.0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v>5.0</v>
      </c>
      <c r="B12" s="10" t="s">
        <v>26</v>
      </c>
      <c r="C12" s="10" t="s">
        <v>27</v>
      </c>
      <c r="D12" s="11">
        <f>6+3</f>
        <v>9</v>
      </c>
      <c r="E12" s="11">
        <f>5+2</f>
        <v>7</v>
      </c>
      <c r="F12" s="12">
        <f t="shared" si="1"/>
        <v>16</v>
      </c>
      <c r="G12" s="11">
        <v>34.0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v>6.0</v>
      </c>
      <c r="B13" s="10" t="s">
        <v>28</v>
      </c>
      <c r="C13" s="10" t="s">
        <v>29</v>
      </c>
      <c r="D13" s="11">
        <f>16+6</f>
        <v>22</v>
      </c>
      <c r="E13" s="11">
        <f>4+1</f>
        <v>5</v>
      </c>
      <c r="F13" s="12">
        <f t="shared" si="1"/>
        <v>27</v>
      </c>
      <c r="G13" s="11">
        <v>37.0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v>7.0</v>
      </c>
      <c r="B14" s="10" t="s">
        <v>30</v>
      </c>
      <c r="C14" s="10" t="s">
        <v>31</v>
      </c>
      <c r="D14" s="11">
        <f>7+2</f>
        <v>9</v>
      </c>
      <c r="E14" s="11">
        <f>9</f>
        <v>9</v>
      </c>
      <c r="F14" s="12">
        <f t="shared" si="1"/>
        <v>18</v>
      </c>
      <c r="G14" s="11">
        <v>31.0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v>8.0</v>
      </c>
      <c r="B15" s="10" t="s">
        <v>32</v>
      </c>
      <c r="C15" s="10" t="s">
        <v>33</v>
      </c>
      <c r="D15" s="11">
        <f>17+6</f>
        <v>23</v>
      </c>
      <c r="E15" s="11">
        <f>4+2</f>
        <v>6</v>
      </c>
      <c r="F15" s="12">
        <f t="shared" si="1"/>
        <v>29</v>
      </c>
      <c r="G15" s="11">
        <v>35.0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v>9.0</v>
      </c>
      <c r="B16" s="10" t="s">
        <v>34</v>
      </c>
      <c r="C16" s="10" t="s">
        <v>35</v>
      </c>
      <c r="D16" s="11">
        <f>6+2</f>
        <v>8</v>
      </c>
      <c r="E16" s="11">
        <f>6+5</f>
        <v>11</v>
      </c>
      <c r="F16" s="12">
        <f t="shared" si="1"/>
        <v>19</v>
      </c>
      <c r="G16" s="11">
        <v>28.0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v>10.0</v>
      </c>
      <c r="B17" s="10" t="s">
        <v>36</v>
      </c>
      <c r="C17" s="10" t="s">
        <v>37</v>
      </c>
      <c r="D17" s="11">
        <v>4.0</v>
      </c>
      <c r="E17" s="11">
        <v>12.0</v>
      </c>
      <c r="F17" s="12">
        <f t="shared" si="1"/>
        <v>16</v>
      </c>
      <c r="G17" s="11">
        <v>28.0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 t="s">
        <v>38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 t="s">
        <v>39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 t="s">
        <v>40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 t="s">
        <v>41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13" t="s">
        <v>42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 t="s">
        <v>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 t="s">
        <v>44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4" t="s">
        <v>45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</sheetData>
  <mergeCells count="9">
    <mergeCell ref="F5:F6"/>
    <mergeCell ref="G5:G6"/>
    <mergeCell ref="A1:G1"/>
    <mergeCell ref="A2:G2"/>
    <mergeCell ref="A3:G3"/>
    <mergeCell ref="A5:A6"/>
    <mergeCell ref="B5:B6"/>
    <mergeCell ref="C5:C6"/>
    <mergeCell ref="D5:E5"/>
  </mergeCells>
  <printOptions/>
  <pageMargins bottom="1.0" footer="0.0" header="0.0" left="0.75" right="0.75" top="1.0"/>
  <pageSetup orientation="landscape"/>
  <drawing r:id="rId1"/>
</worksheet>
</file>