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Dinas Kesehatan\Publish - Dikes 2024\"/>
    </mc:Choice>
  </mc:AlternateContent>
  <xr:revisionPtr revIDLastSave="0" documentId="8_{FB248275-8037-4F8E-9A74-36D97BBF4FA8}" xr6:coauthVersionLast="47" xr6:coauthVersionMax="47" xr10:uidLastSave="{00000000-0000-0000-0000-000000000000}"/>
  <bookViews>
    <workbookView xWindow="-108" yWindow="-108" windowWidth="23256" windowHeight="12456" xr2:uid="{A908E3B3-8CDF-4923-B842-F6A230F4C72E}"/>
  </bookViews>
  <sheets>
    <sheet name="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1" l="1"/>
  <c r="P19" i="1" s="1"/>
  <c r="M19" i="1"/>
  <c r="N19" i="1" s="1"/>
  <c r="K19" i="1"/>
  <c r="L19" i="1" s="1"/>
  <c r="I19" i="1"/>
  <c r="J19" i="1" s="1"/>
  <c r="H19" i="1"/>
  <c r="G19" i="1"/>
  <c r="F19" i="1"/>
  <c r="E19" i="1"/>
  <c r="D19" i="1"/>
  <c r="P18" i="1"/>
  <c r="N18" i="1"/>
  <c r="L18" i="1"/>
  <c r="J18" i="1"/>
  <c r="H18" i="1"/>
  <c r="P17" i="1"/>
  <c r="N17" i="1"/>
  <c r="L17" i="1"/>
  <c r="J17" i="1"/>
  <c r="H17" i="1"/>
  <c r="P16" i="1"/>
  <c r="N16" i="1"/>
  <c r="L16" i="1"/>
  <c r="J16" i="1"/>
  <c r="H16" i="1"/>
  <c r="P15" i="1"/>
  <c r="N15" i="1"/>
  <c r="L15" i="1"/>
  <c r="J15" i="1"/>
  <c r="H15" i="1"/>
  <c r="P14" i="1"/>
  <c r="N14" i="1"/>
  <c r="L14" i="1"/>
  <c r="J14" i="1"/>
  <c r="H14" i="1"/>
  <c r="P13" i="1"/>
  <c r="N13" i="1"/>
  <c r="J13" i="1"/>
  <c r="H13" i="1"/>
  <c r="P12" i="1"/>
  <c r="N12" i="1"/>
  <c r="L12" i="1"/>
  <c r="J12" i="1"/>
  <c r="H12" i="1"/>
  <c r="P11" i="1"/>
  <c r="N11" i="1"/>
  <c r="L11" i="1"/>
  <c r="J11" i="1"/>
  <c r="H11" i="1"/>
  <c r="P10" i="1"/>
  <c r="N10" i="1"/>
  <c r="L10" i="1"/>
  <c r="J10" i="1"/>
  <c r="H10" i="1"/>
</calcChain>
</file>

<file path=xl/sharedStrings.xml><?xml version="1.0" encoding="utf-8"?>
<sst xmlns="http://schemas.openxmlformats.org/spreadsheetml/2006/main" count="74" uniqueCount="51">
  <si>
    <t>Jumlah Kasus Diare Yang Dilayani Menurut Jenis Kelamin dan Kabupaten/Kota</t>
  </si>
  <si>
    <t>Menurut Kecamatan</t>
  </si>
  <si>
    <t>Per 31 Desember 2023</t>
  </si>
  <si>
    <t>No</t>
  </si>
  <si>
    <t>Kode Wilayah</t>
  </si>
  <si>
    <t>Kecamatan</t>
  </si>
  <si>
    <t>Puskesmas</t>
  </si>
  <si>
    <t>Target Penemuan</t>
  </si>
  <si>
    <t>Diare</t>
  </si>
  <si>
    <t>Semua Umur</t>
  </si>
  <si>
    <t>Balita</t>
  </si>
  <si>
    <t>Dilayani</t>
  </si>
  <si>
    <t>Mendapatkan Oralit</t>
  </si>
  <si>
    <t>Mendapatkan Zinc</t>
  </si>
  <si>
    <t>Jumlah</t>
  </si>
  <si>
    <t>%</t>
  </si>
  <si>
    <t>(1)</t>
  </si>
  <si>
    <t>(2)</t>
  </si>
  <si>
    <t>(3)</t>
  </si>
  <si>
    <t>(4)</t>
  </si>
  <si>
    <t>(5)</t>
  </si>
  <si>
    <t>(6)</t>
  </si>
  <si>
    <t>(7)</t>
  </si>
  <si>
    <t>(8) = ((7)/(5))*100</t>
  </si>
  <si>
    <t>(9)</t>
  </si>
  <si>
    <t>(10) = ((9)/(6))*100</t>
  </si>
  <si>
    <t>(11)</t>
  </si>
  <si>
    <t>(12) = ((11)/(7))*100</t>
  </si>
  <si>
    <t>(13)</t>
  </si>
  <si>
    <t>(14) = ((13)/(9))*100</t>
  </si>
  <si>
    <t>(15)</t>
  </si>
  <si>
    <t>(16) = ((15)/(9))*100</t>
  </si>
  <si>
    <t>52.07.01</t>
  </si>
  <si>
    <t>Jereweh</t>
  </si>
  <si>
    <t>52.07.02</t>
  </si>
  <si>
    <t>Taliwang</t>
  </si>
  <si>
    <t>52.07.03</t>
  </si>
  <si>
    <t>Seteluk</t>
  </si>
  <si>
    <t>52.07.04</t>
  </si>
  <si>
    <t>Sekongkang</t>
  </si>
  <si>
    <t>Tongo</t>
  </si>
  <si>
    <t>52.07.05</t>
  </si>
  <si>
    <t>Brang Rea</t>
  </si>
  <si>
    <t>52.07.06</t>
  </si>
  <si>
    <t>Poto Tano</t>
  </si>
  <si>
    <t>52.07.07</t>
  </si>
  <si>
    <t>Brang Ene</t>
  </si>
  <si>
    <t>52.07.08</t>
  </si>
  <si>
    <t>Maluk</t>
  </si>
  <si>
    <t>Total</t>
  </si>
  <si>
    <t>Sumber : Dinas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</si>
</sst>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0" xfId="0" applyFo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7CEF3-E9B2-4880-8EBA-E7E7A05E681A}">
  <dimension ref="A1:P20"/>
  <sheetViews>
    <sheetView tabSelected="1" zoomScaleNormal="100" workbookViewId="0">
      <selection activeCell="A22" sqref="A22:XFD42"/>
    </sheetView>
  </sheetViews>
  <sheetFormatPr defaultColWidth="8.88671875" defaultRowHeight="14.4"/>
  <cols>
    <col min="2" max="2" width="13.33203125" bestFit="1" customWidth="1"/>
    <col min="3" max="3" width="17.6640625" customWidth="1"/>
    <col min="4" max="4" width="10.5546875" customWidth="1"/>
    <col min="5" max="5" width="16.6640625" customWidth="1"/>
    <col min="7" max="7" width="7.33203125" customWidth="1"/>
    <col min="8" max="8" width="16.5546875" customWidth="1"/>
    <col min="10" max="10" width="16.5546875" customWidth="1"/>
    <col min="12" max="12" width="18.6640625" customWidth="1"/>
    <col min="14" max="14" width="18.6640625" customWidth="1"/>
    <col min="16" max="16" width="18.6640625" customWidth="1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5" spans="1:16">
      <c r="A5" s="2" t="s">
        <v>3</v>
      </c>
      <c r="B5" s="2" t="s">
        <v>4</v>
      </c>
      <c r="C5" s="2" t="s">
        <v>5</v>
      </c>
      <c r="D5" s="3" t="s">
        <v>6</v>
      </c>
      <c r="E5" s="3" t="s">
        <v>7</v>
      </c>
      <c r="F5" s="3"/>
      <c r="G5" s="3" t="s">
        <v>8</v>
      </c>
      <c r="H5" s="3"/>
      <c r="I5" s="3"/>
      <c r="J5" s="3"/>
      <c r="K5" s="3"/>
      <c r="L5" s="3"/>
      <c r="M5" s="3"/>
      <c r="N5" s="3"/>
      <c r="O5" s="3"/>
      <c r="P5" s="3"/>
    </row>
    <row r="6" spans="1:16">
      <c r="A6" s="4"/>
      <c r="B6" s="4"/>
      <c r="C6" s="4"/>
      <c r="D6" s="3"/>
      <c r="E6" s="3" t="s">
        <v>9</v>
      </c>
      <c r="F6" s="3" t="s">
        <v>10</v>
      </c>
      <c r="G6" s="3" t="s">
        <v>11</v>
      </c>
      <c r="H6" s="3"/>
      <c r="I6" s="3"/>
      <c r="J6" s="3"/>
      <c r="K6" s="3" t="s">
        <v>12</v>
      </c>
      <c r="L6" s="3"/>
      <c r="M6" s="3"/>
      <c r="N6" s="3"/>
      <c r="O6" s="5" t="s">
        <v>13</v>
      </c>
      <c r="P6" s="5"/>
    </row>
    <row r="7" spans="1:16">
      <c r="A7" s="4"/>
      <c r="B7" s="4"/>
      <c r="C7" s="4"/>
      <c r="D7" s="3"/>
      <c r="E7" s="3"/>
      <c r="F7" s="3"/>
      <c r="G7" s="3" t="s">
        <v>9</v>
      </c>
      <c r="H7" s="3"/>
      <c r="I7" s="3" t="s">
        <v>10</v>
      </c>
      <c r="J7" s="3"/>
      <c r="K7" s="3" t="s">
        <v>9</v>
      </c>
      <c r="L7" s="3"/>
      <c r="M7" s="3" t="s">
        <v>10</v>
      </c>
      <c r="N7" s="3"/>
      <c r="O7" s="3" t="s">
        <v>10</v>
      </c>
      <c r="P7" s="3"/>
    </row>
    <row r="8" spans="1:16">
      <c r="A8" s="6"/>
      <c r="B8" s="6"/>
      <c r="C8" s="6"/>
      <c r="D8" s="3"/>
      <c r="E8" s="3"/>
      <c r="F8" s="3"/>
      <c r="G8" s="7" t="s">
        <v>14</v>
      </c>
      <c r="H8" s="7" t="s">
        <v>15</v>
      </c>
      <c r="I8" s="7" t="s">
        <v>14</v>
      </c>
      <c r="J8" s="7" t="s">
        <v>15</v>
      </c>
      <c r="K8" s="7" t="s">
        <v>14</v>
      </c>
      <c r="L8" s="7" t="s">
        <v>15</v>
      </c>
      <c r="M8" s="7" t="s">
        <v>14</v>
      </c>
      <c r="N8" s="7" t="s">
        <v>15</v>
      </c>
      <c r="O8" s="7" t="s">
        <v>14</v>
      </c>
      <c r="P8" s="7" t="s">
        <v>15</v>
      </c>
    </row>
    <row r="9" spans="1:16">
      <c r="A9" s="8" t="s">
        <v>16</v>
      </c>
      <c r="B9" s="8" t="s">
        <v>17</v>
      </c>
      <c r="C9" s="8" t="s">
        <v>18</v>
      </c>
      <c r="D9" s="8" t="s">
        <v>19</v>
      </c>
      <c r="E9" s="8" t="s">
        <v>20</v>
      </c>
      <c r="F9" s="8" t="s">
        <v>21</v>
      </c>
      <c r="G9" s="8" t="s">
        <v>22</v>
      </c>
      <c r="H9" s="8" t="s">
        <v>23</v>
      </c>
      <c r="I9" s="8" t="s">
        <v>24</v>
      </c>
      <c r="J9" s="8" t="s">
        <v>25</v>
      </c>
      <c r="K9" s="8" t="s">
        <v>26</v>
      </c>
      <c r="L9" s="8" t="s">
        <v>27</v>
      </c>
      <c r="M9" s="8" t="s">
        <v>28</v>
      </c>
      <c r="N9" s="8" t="s">
        <v>29</v>
      </c>
      <c r="O9" s="8" t="s">
        <v>30</v>
      </c>
      <c r="P9" s="8" t="s">
        <v>31</v>
      </c>
    </row>
    <row r="10" spans="1:16">
      <c r="A10" s="7">
        <v>1</v>
      </c>
      <c r="B10" s="9" t="s">
        <v>32</v>
      </c>
      <c r="C10" s="10" t="s">
        <v>33</v>
      </c>
      <c r="D10" s="10" t="s">
        <v>33</v>
      </c>
      <c r="E10" s="7">
        <v>669</v>
      </c>
      <c r="F10" s="7">
        <v>320</v>
      </c>
      <c r="G10" s="7">
        <v>185</v>
      </c>
      <c r="H10" s="11">
        <f>(G10/E10)*100</f>
        <v>27.65321375186846</v>
      </c>
      <c r="I10" s="12">
        <v>70</v>
      </c>
      <c r="J10" s="11">
        <f>(I10/F10)*100</f>
        <v>21.875</v>
      </c>
      <c r="K10" s="12">
        <v>115</v>
      </c>
      <c r="L10" s="11">
        <f>(K10/G10)*100</f>
        <v>62.162162162162161</v>
      </c>
      <c r="M10" s="12">
        <v>70</v>
      </c>
      <c r="N10" s="13">
        <f>M10/I10*100</f>
        <v>100</v>
      </c>
      <c r="O10" s="12">
        <v>70</v>
      </c>
      <c r="P10" s="12">
        <f>(O10/I10)*100</f>
        <v>100</v>
      </c>
    </row>
    <row r="11" spans="1:16">
      <c r="A11" s="7">
        <v>2</v>
      </c>
      <c r="B11" s="9" t="s">
        <v>34</v>
      </c>
      <c r="C11" s="10" t="s">
        <v>35</v>
      </c>
      <c r="D11" s="10" t="s">
        <v>35</v>
      </c>
      <c r="E11" s="7">
        <v>3511</v>
      </c>
      <c r="F11" s="7">
        <v>1684</v>
      </c>
      <c r="G11" s="7">
        <v>861</v>
      </c>
      <c r="H11" s="11">
        <f t="shared" ref="H11:H19" si="0">(G11/E11)*100</f>
        <v>24.522927940757619</v>
      </c>
      <c r="I11" s="12">
        <v>336</v>
      </c>
      <c r="J11" s="11">
        <f t="shared" ref="J11:J19" si="1">(I11/F11)*100</f>
        <v>19.952494061757719</v>
      </c>
      <c r="K11" s="12">
        <v>518</v>
      </c>
      <c r="L11" s="11">
        <f t="shared" ref="L11:L19" si="2">(K11/G11)*100</f>
        <v>60.162601626016269</v>
      </c>
      <c r="M11" s="12">
        <v>318</v>
      </c>
      <c r="N11" s="14">
        <f t="shared" ref="N11:N19" si="3">M11/I11*100</f>
        <v>94.642857142857139</v>
      </c>
      <c r="O11" s="12">
        <v>318</v>
      </c>
      <c r="P11" s="11">
        <f t="shared" ref="P11:P19" si="4">(O11/I11)*100</f>
        <v>94.642857142857139</v>
      </c>
    </row>
    <row r="12" spans="1:16">
      <c r="A12" s="7">
        <v>3</v>
      </c>
      <c r="B12" s="9" t="s">
        <v>36</v>
      </c>
      <c r="C12" s="10" t="s">
        <v>37</v>
      </c>
      <c r="D12" s="10" t="s">
        <v>37</v>
      </c>
      <c r="E12" s="7">
        <v>1241</v>
      </c>
      <c r="F12" s="7">
        <v>595</v>
      </c>
      <c r="G12" s="7">
        <v>50</v>
      </c>
      <c r="H12" s="11">
        <f t="shared" si="0"/>
        <v>4.0290088638195005</v>
      </c>
      <c r="I12" s="12">
        <v>49</v>
      </c>
      <c r="J12" s="11">
        <f t="shared" si="1"/>
        <v>8.235294117647058</v>
      </c>
      <c r="K12" s="12">
        <v>27</v>
      </c>
      <c r="L12" s="11">
        <f t="shared" si="2"/>
        <v>54</v>
      </c>
      <c r="M12" s="12">
        <v>36</v>
      </c>
      <c r="N12" s="14">
        <f t="shared" si="3"/>
        <v>73.469387755102048</v>
      </c>
      <c r="O12" s="12">
        <v>36</v>
      </c>
      <c r="P12" s="11">
        <f t="shared" si="4"/>
        <v>73.469387755102048</v>
      </c>
    </row>
    <row r="13" spans="1:16">
      <c r="A13" s="7">
        <v>4</v>
      </c>
      <c r="B13" s="9" t="s">
        <v>38</v>
      </c>
      <c r="C13" s="10" t="s">
        <v>39</v>
      </c>
      <c r="D13" s="10" t="s">
        <v>39</v>
      </c>
      <c r="E13" s="7">
        <v>251</v>
      </c>
      <c r="F13" s="7">
        <v>121</v>
      </c>
      <c r="G13" s="7">
        <v>133</v>
      </c>
      <c r="H13" s="11">
        <f t="shared" si="0"/>
        <v>52.988047808764939</v>
      </c>
      <c r="I13" s="12">
        <v>39</v>
      </c>
      <c r="J13" s="11">
        <f t="shared" si="1"/>
        <v>32.231404958677686</v>
      </c>
      <c r="K13" s="12">
        <v>94</v>
      </c>
      <c r="L13" s="11">
        <v>39</v>
      </c>
      <c r="M13" s="12">
        <v>39</v>
      </c>
      <c r="N13" s="13">
        <f t="shared" si="3"/>
        <v>100</v>
      </c>
      <c r="O13" s="12">
        <v>39</v>
      </c>
      <c r="P13" s="12">
        <f t="shared" si="4"/>
        <v>100</v>
      </c>
    </row>
    <row r="14" spans="1:16">
      <c r="A14" s="7">
        <v>5</v>
      </c>
      <c r="B14" s="9" t="s">
        <v>38</v>
      </c>
      <c r="C14" s="10" t="s">
        <v>39</v>
      </c>
      <c r="D14" s="10" t="s">
        <v>40</v>
      </c>
      <c r="E14" s="7">
        <v>390</v>
      </c>
      <c r="F14" s="7">
        <v>187</v>
      </c>
      <c r="G14" s="7">
        <v>31</v>
      </c>
      <c r="H14" s="11">
        <f t="shared" si="0"/>
        <v>7.948717948717948</v>
      </c>
      <c r="I14" s="12">
        <v>4</v>
      </c>
      <c r="J14" s="11">
        <f t="shared" si="1"/>
        <v>2.1390374331550799</v>
      </c>
      <c r="K14" s="12">
        <v>23</v>
      </c>
      <c r="L14" s="11">
        <f t="shared" si="2"/>
        <v>74.193548387096769</v>
      </c>
      <c r="M14" s="12">
        <v>4</v>
      </c>
      <c r="N14" s="13">
        <f t="shared" si="3"/>
        <v>100</v>
      </c>
      <c r="O14" s="12">
        <v>4</v>
      </c>
      <c r="P14" s="12">
        <f t="shared" si="4"/>
        <v>100</v>
      </c>
    </row>
    <row r="15" spans="1:16">
      <c r="A15" s="7">
        <v>6</v>
      </c>
      <c r="B15" s="9" t="s">
        <v>41</v>
      </c>
      <c r="C15" s="10" t="s">
        <v>42</v>
      </c>
      <c r="D15" s="10" t="s">
        <v>42</v>
      </c>
      <c r="E15" s="7">
        <v>1006</v>
      </c>
      <c r="F15" s="7">
        <v>482</v>
      </c>
      <c r="G15" s="7">
        <v>497</v>
      </c>
      <c r="H15" s="11">
        <f t="shared" si="0"/>
        <v>49.403578528827033</v>
      </c>
      <c r="I15" s="12">
        <v>201</v>
      </c>
      <c r="J15" s="11">
        <f t="shared" si="1"/>
        <v>41.701244813278009</v>
      </c>
      <c r="K15" s="12">
        <v>306</v>
      </c>
      <c r="L15" s="11">
        <f t="shared" si="2"/>
        <v>61.569416498993967</v>
      </c>
      <c r="M15" s="12">
        <v>191</v>
      </c>
      <c r="N15" s="14">
        <f t="shared" si="3"/>
        <v>95.024875621890544</v>
      </c>
      <c r="O15" s="12">
        <v>191</v>
      </c>
      <c r="P15" s="11">
        <f t="shared" si="4"/>
        <v>95.024875621890544</v>
      </c>
    </row>
    <row r="16" spans="1:16">
      <c r="A16" s="7">
        <v>7</v>
      </c>
      <c r="B16" s="9" t="s">
        <v>43</v>
      </c>
      <c r="C16" s="10" t="s">
        <v>44</v>
      </c>
      <c r="D16" s="10" t="s">
        <v>44</v>
      </c>
      <c r="E16" s="7">
        <v>743</v>
      </c>
      <c r="F16" s="7">
        <v>308</v>
      </c>
      <c r="G16" s="7">
        <v>133</v>
      </c>
      <c r="H16" s="11">
        <f t="shared" si="0"/>
        <v>17.900403768506056</v>
      </c>
      <c r="I16" s="12">
        <v>40</v>
      </c>
      <c r="J16" s="11">
        <f t="shared" si="1"/>
        <v>12.987012987012985</v>
      </c>
      <c r="K16" s="12">
        <v>93</v>
      </c>
      <c r="L16" s="11">
        <f t="shared" si="2"/>
        <v>69.924812030075188</v>
      </c>
      <c r="M16" s="12">
        <v>40</v>
      </c>
      <c r="N16" s="13">
        <f t="shared" si="3"/>
        <v>100</v>
      </c>
      <c r="O16" s="12">
        <v>40</v>
      </c>
      <c r="P16" s="12">
        <f t="shared" si="4"/>
        <v>100</v>
      </c>
    </row>
    <row r="17" spans="1:16">
      <c r="A17" s="7">
        <v>8</v>
      </c>
      <c r="B17" s="9" t="s">
        <v>45</v>
      </c>
      <c r="C17" s="10" t="s">
        <v>46</v>
      </c>
      <c r="D17" s="10" t="s">
        <v>46</v>
      </c>
      <c r="E17" s="7">
        <v>412</v>
      </c>
      <c r="F17" s="7">
        <v>198</v>
      </c>
      <c r="G17" s="7">
        <v>123</v>
      </c>
      <c r="H17" s="11">
        <f t="shared" si="0"/>
        <v>29.854368932038831</v>
      </c>
      <c r="I17" s="12">
        <v>50</v>
      </c>
      <c r="J17" s="11">
        <f t="shared" si="1"/>
        <v>25.252525252525253</v>
      </c>
      <c r="K17" s="12">
        <v>73</v>
      </c>
      <c r="L17" s="11">
        <f t="shared" si="2"/>
        <v>59.349593495934961</v>
      </c>
      <c r="M17" s="12">
        <v>47</v>
      </c>
      <c r="N17" s="14">
        <f t="shared" si="3"/>
        <v>94</v>
      </c>
      <c r="O17" s="12">
        <v>47</v>
      </c>
      <c r="P17" s="11">
        <f t="shared" si="4"/>
        <v>94</v>
      </c>
    </row>
    <row r="18" spans="1:16">
      <c r="A18" s="7">
        <v>9</v>
      </c>
      <c r="B18" s="9" t="s">
        <v>47</v>
      </c>
      <c r="C18" s="10" t="s">
        <v>48</v>
      </c>
      <c r="D18" s="10" t="s">
        <v>48</v>
      </c>
      <c r="E18" s="7">
        <v>917</v>
      </c>
      <c r="F18" s="7">
        <v>440</v>
      </c>
      <c r="G18" s="7">
        <v>372</v>
      </c>
      <c r="H18" s="11">
        <f t="shared" si="0"/>
        <v>40.567066521264991</v>
      </c>
      <c r="I18" s="12">
        <v>122</v>
      </c>
      <c r="J18" s="11">
        <f t="shared" si="1"/>
        <v>27.727272727272727</v>
      </c>
      <c r="K18" s="12">
        <v>253</v>
      </c>
      <c r="L18" s="11">
        <f t="shared" si="2"/>
        <v>68.010752688172033</v>
      </c>
      <c r="M18" s="12">
        <v>116</v>
      </c>
      <c r="N18" s="14">
        <f t="shared" si="3"/>
        <v>95.081967213114751</v>
      </c>
      <c r="O18" s="12">
        <v>116</v>
      </c>
      <c r="P18" s="11">
        <f t="shared" si="4"/>
        <v>95.081967213114751</v>
      </c>
    </row>
    <row r="19" spans="1:16">
      <c r="A19" s="15" t="s">
        <v>49</v>
      </c>
      <c r="B19" s="16"/>
      <c r="C19" s="17"/>
      <c r="D19" s="7">
        <f>SUM(D10:D17)</f>
        <v>0</v>
      </c>
      <c r="E19" s="7">
        <f>SUM(E10:E18)</f>
        <v>9140</v>
      </c>
      <c r="F19" s="7">
        <f>SUM(F10:F18)</f>
        <v>4335</v>
      </c>
      <c r="G19" s="7">
        <f>SUM(G10:G18)</f>
        <v>2385</v>
      </c>
      <c r="H19" s="11">
        <f t="shared" si="0"/>
        <v>26.094091903719914</v>
      </c>
      <c r="I19" s="12">
        <f>SUM(I10:I18)</f>
        <v>911</v>
      </c>
      <c r="J19" s="11">
        <f t="shared" si="1"/>
        <v>21.014994232987313</v>
      </c>
      <c r="K19" s="12">
        <f>SUM(K10:K18)</f>
        <v>1502</v>
      </c>
      <c r="L19" s="11">
        <f t="shared" si="2"/>
        <v>62.976939203354299</v>
      </c>
      <c r="M19" s="12">
        <f>SUM(M10:M18)</f>
        <v>861</v>
      </c>
      <c r="N19" s="14">
        <f t="shared" si="3"/>
        <v>94.51152579582876</v>
      </c>
      <c r="O19" s="12">
        <f>SUM(O10:O18)</f>
        <v>861</v>
      </c>
      <c r="P19" s="11">
        <f t="shared" si="4"/>
        <v>94.51152579582876</v>
      </c>
    </row>
    <row r="20" spans="1:16">
      <c r="A20" s="18" t="s">
        <v>50</v>
      </c>
    </row>
  </sheetData>
  <mergeCells count="19">
    <mergeCell ref="O7:P7"/>
    <mergeCell ref="A19:C19"/>
    <mergeCell ref="F6:F8"/>
    <mergeCell ref="G6:J6"/>
    <mergeCell ref="K6:N6"/>
    <mergeCell ref="G7:H7"/>
    <mergeCell ref="I7:J7"/>
    <mergeCell ref="K7:L7"/>
    <mergeCell ref="M7:N7"/>
    <mergeCell ref="A1:P1"/>
    <mergeCell ref="A2:P2"/>
    <mergeCell ref="A3:P3"/>
    <mergeCell ref="A5:A8"/>
    <mergeCell ref="B5:B8"/>
    <mergeCell ref="C5:C8"/>
    <mergeCell ref="D5:D8"/>
    <mergeCell ref="E5:F5"/>
    <mergeCell ref="G5:P5"/>
    <mergeCell ref="E6:E8"/>
  </mergeCells>
  <printOptions horizontalCentered="1"/>
  <pageMargins left="0.74803149606299213" right="0.74803149606299213" top="0.98425196850393704" bottom="0.98425196850393704" header="0.51181102362204722" footer="0.51181102362204722"/>
  <pageSetup paperSize="10000" scale="68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2024-03-07T04:31:57Z</dcterms:created>
  <dcterms:modified xsi:type="dcterms:W3CDTF">2024-03-07T04:32:44Z</dcterms:modified>
</cp:coreProperties>
</file>