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8_{49EC70EF-32FF-43F1-A0E1-91516240F986}" xr6:coauthVersionLast="47" xr6:coauthVersionMax="47" xr10:uidLastSave="{00000000-0000-0000-0000-000000000000}"/>
  <bookViews>
    <workbookView xWindow="-108" yWindow="-108" windowWidth="23256" windowHeight="12456" xr2:uid="{5271D7DD-A867-42A3-965C-53A857AD2872}"/>
  </bookViews>
  <sheets>
    <sheet name="k" sheetId="1" r:id="rId1"/>
  </sheets>
  <definedNames>
    <definedName name="_Toc361647858" localSheetId="0">k!#REF!</definedName>
    <definedName name="_Toc456303464" localSheetId="0">k!#REF!</definedName>
    <definedName name="_Toc456317850" localSheetId="0">k!#REF!</definedName>
    <definedName name="_Toc456317851" localSheetId="0">k!#REF!</definedName>
    <definedName name="_xlnm.Print_Area" localSheetId="0">k!$A$1:$U$20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D19" i="1" s="1"/>
  <c r="C9" i="1"/>
  <c r="C19" i="1" s="1"/>
  <c r="A3" i="1"/>
</calcChain>
</file>

<file path=xl/sharedStrings.xml><?xml version="1.0" encoding="utf-8"?>
<sst xmlns="http://schemas.openxmlformats.org/spreadsheetml/2006/main" count="48" uniqueCount="32">
  <si>
    <t>Jumlah Luas Areal (Ha) dan Produksi Tanaman Perkebunan (Ton)</t>
  </si>
  <si>
    <t>Menurut Kecamatan dan Jenis Komoditi</t>
  </si>
  <si>
    <t>No</t>
  </si>
  <si>
    <t>Komoditi</t>
  </si>
  <si>
    <t>Luas</t>
  </si>
  <si>
    <t>Produksi</t>
  </si>
  <si>
    <t>Jereweh</t>
  </si>
  <si>
    <t>Taliwang</t>
  </si>
  <si>
    <t>Seteluk</t>
  </si>
  <si>
    <t>Sekongkang</t>
  </si>
  <si>
    <t>Brang Rea</t>
  </si>
  <si>
    <t>Poto Tano</t>
  </si>
  <si>
    <t>Brang Ene</t>
  </si>
  <si>
    <t>Maluk</t>
  </si>
  <si>
    <t>Kelapa</t>
  </si>
  <si>
    <t>Kopi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</si>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</sst>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0_);\(0\)"/>
    <numFmt numFmtId="165" formatCode="_(* #,##0.00_);_(* \(#,##0.00\);_(* &quot;-&quot;_);_(@_)"/>
    <numFmt numFmtId="166" formatCode="_(* #,##0.000_);_(* \(#,##0.000\);_(* &quot;-&quot;_);_(@_)"/>
    <numFmt numFmtId="167" formatCode="_-* #,##0_-;\-* #,##0_-;_-* &quot;-&quot;_-;_-@_-"/>
    <numFmt numFmtId="168" formatCode="_-* #,##0.00_-;\-* #,##0.00_-;_-* &quot;-&quot;??_-;_-@_-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2" fillId="0" borderId="0"/>
    <xf numFmtId="41" fontId="2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2"/>
    <xf numFmtId="0" fontId="3" fillId="0" borderId="0" xfId="2" applyFont="1" applyAlignment="1">
      <alignment vertical="top"/>
    </xf>
    <xf numFmtId="0" fontId="3" fillId="0" borderId="0" xfId="2" applyFont="1" applyAlignment="1">
      <alignment vertical="top" wrapText="1"/>
    </xf>
    <xf numFmtId="0" fontId="3" fillId="0" borderId="0" xfId="2" applyFont="1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0" xfId="2" applyFont="1"/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164" fontId="6" fillId="0" borderId="8" xfId="2" applyNumberFormat="1" applyFont="1" applyBorder="1" applyAlignment="1">
      <alignment horizontal="center" vertical="center" wrapText="1"/>
    </xf>
    <xf numFmtId="164" fontId="6" fillId="0" borderId="4" xfId="2" applyNumberFormat="1" applyFont="1" applyBorder="1" applyAlignment="1">
      <alignment horizontal="center" vertical="center" wrapText="1"/>
    </xf>
    <xf numFmtId="164" fontId="6" fillId="0" borderId="9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wrapText="1"/>
    </xf>
    <xf numFmtId="0" fontId="6" fillId="0" borderId="0" xfId="2" applyFont="1"/>
    <xf numFmtId="0" fontId="5" fillId="0" borderId="8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41" fontId="5" fillId="0" borderId="4" xfId="3" applyFont="1" applyFill="1" applyBorder="1" applyAlignment="1">
      <alignment horizontal="center" vertical="center"/>
    </xf>
    <xf numFmtId="165" fontId="5" fillId="0" borderId="9" xfId="3" applyNumberFormat="1" applyFont="1" applyFill="1" applyBorder="1" applyAlignment="1">
      <alignment horizontal="center" vertical="center"/>
    </xf>
    <xf numFmtId="165" fontId="5" fillId="0" borderId="0" xfId="3" applyNumberFormat="1" applyFont="1" applyFill="1" applyBorder="1" applyAlignment="1">
      <alignment horizontal="center" vertical="center"/>
    </xf>
    <xf numFmtId="165" fontId="5" fillId="0" borderId="4" xfId="3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166" fontId="5" fillId="0" borderId="4" xfId="3" applyNumberFormat="1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41" fontId="5" fillId="0" borderId="11" xfId="3" applyFont="1" applyFill="1" applyBorder="1" applyAlignment="1">
      <alignment horizontal="center" vertical="center" wrapText="1"/>
    </xf>
    <xf numFmtId="165" fontId="5" fillId="0" borderId="12" xfId="3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167" fontId="5" fillId="0" borderId="4" xfId="3" applyNumberFormat="1" applyFont="1" applyFill="1" applyBorder="1" applyAlignment="1">
      <alignment horizontal="center" vertical="center"/>
    </xf>
    <xf numFmtId="168" fontId="5" fillId="0" borderId="4" xfId="3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</cellXfs>
  <cellStyles count="4">
    <cellStyle name="Comma [0] 3" xfId="3" xr:uid="{93FF1F11-F130-4A96-AA13-6C0906F50C6B}"/>
    <cellStyle name="Normal" xfId="0" builtinId="0"/>
    <cellStyle name="Normal 2" xfId="1" xr:uid="{FF748076-568F-4923-8559-F1A1F396E0F5}"/>
    <cellStyle name="Normal 3" xfId="2" xr:uid="{4046C541-2347-4727-9E4E-3EF6786857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17877-939E-4A70-967D-3B6B709F27C1}">
  <sheetPr>
    <pageSetUpPr fitToPage="1"/>
  </sheetPr>
  <dimension ref="A1:U27"/>
  <sheetViews>
    <sheetView tabSelected="1" view="pageBreakPreview" zoomScale="60" zoomScaleNormal="100" workbookViewId="0">
      <selection activeCell="A2" sqref="A2:U2"/>
    </sheetView>
  </sheetViews>
  <sheetFormatPr defaultColWidth="9.109375" defaultRowHeight="14.4"/>
  <cols>
    <col min="1" max="1" width="5.88671875" style="2" customWidth="1"/>
    <col min="2" max="2" width="19.6640625" style="2" customWidth="1"/>
    <col min="3" max="3" width="10.5546875" style="2" customWidth="1"/>
    <col min="4" max="4" width="11.6640625" style="2" customWidth="1"/>
    <col min="5" max="5" width="5.109375" style="2" customWidth="1"/>
    <col min="6" max="6" width="11.44140625" style="2" bestFit="1" customWidth="1"/>
    <col min="7" max="7" width="8.5546875" style="2" bestFit="1" customWidth="1"/>
    <col min="8" max="8" width="9.44140625" style="2" bestFit="1" customWidth="1"/>
    <col min="9" max="9" width="9.5546875" style="2" bestFit="1" customWidth="1"/>
    <col min="10" max="11" width="9.6640625" style="2" bestFit="1" customWidth="1"/>
    <col min="12" max="12" width="9.44140625" style="2" bestFit="1" customWidth="1"/>
    <col min="13" max="13" width="9.88671875" style="2" bestFit="1" customWidth="1"/>
    <col min="14" max="14" width="9.44140625" style="2" bestFit="1" customWidth="1"/>
    <col min="15" max="15" width="9.109375" style="2"/>
    <col min="16" max="16" width="9.44140625" style="2" bestFit="1" customWidth="1"/>
    <col min="17" max="17" width="9.109375" style="2"/>
    <col min="18" max="18" width="9.44140625" style="2" bestFit="1" customWidth="1"/>
    <col min="19" max="19" width="9.109375" style="2"/>
    <col min="20" max="20" width="9.44140625" style="2" bestFit="1" customWidth="1"/>
    <col min="21" max="16384" width="9.109375" style="2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 t="str">
        <f>"Per 31 Desember 2023"</f>
        <v>Per 31 Desember 2023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3"/>
      <c r="B4" s="3"/>
      <c r="C4" s="3"/>
      <c r="D4" s="3"/>
      <c r="E4" s="3"/>
      <c r="F4" s="4"/>
      <c r="G4" s="4"/>
      <c r="H4" s="5"/>
      <c r="I4" s="5"/>
    </row>
    <row r="5" spans="1:21" ht="15" thickBot="1">
      <c r="A5" s="3"/>
      <c r="B5" s="3"/>
      <c r="C5" s="3"/>
      <c r="D5" s="3"/>
      <c r="E5" s="3"/>
      <c r="F5" s="4"/>
      <c r="G5" s="4"/>
      <c r="H5" s="5"/>
      <c r="I5" s="5"/>
    </row>
    <row r="6" spans="1:21" s="9" customFormat="1" ht="14.4" customHeight="1">
      <c r="A6" s="6" t="s">
        <v>2</v>
      </c>
      <c r="B6" s="7" t="s">
        <v>3</v>
      </c>
      <c r="C6" s="7" t="s">
        <v>4</v>
      </c>
      <c r="D6" s="8" t="s">
        <v>5</v>
      </c>
      <c r="F6" s="10" t="s">
        <v>6</v>
      </c>
      <c r="G6" s="10"/>
      <c r="H6" s="10" t="s">
        <v>7</v>
      </c>
      <c r="I6" s="10"/>
      <c r="J6" s="10" t="s">
        <v>8</v>
      </c>
      <c r="K6" s="10"/>
      <c r="L6" s="10" t="s">
        <v>9</v>
      </c>
      <c r="M6" s="10"/>
      <c r="N6" s="10" t="s">
        <v>10</v>
      </c>
      <c r="O6" s="10"/>
      <c r="P6" s="10" t="s">
        <v>11</v>
      </c>
      <c r="Q6" s="10"/>
      <c r="R6" s="10" t="s">
        <v>12</v>
      </c>
      <c r="S6" s="10"/>
      <c r="T6" s="10" t="s">
        <v>13</v>
      </c>
      <c r="U6" s="10"/>
    </row>
    <row r="7" spans="1:21" s="9" customFormat="1">
      <c r="A7" s="11"/>
      <c r="B7" s="12"/>
      <c r="C7" s="12"/>
      <c r="D7" s="13"/>
      <c r="E7" s="14"/>
      <c r="F7" s="15" t="s">
        <v>4</v>
      </c>
      <c r="G7" s="15" t="s">
        <v>5</v>
      </c>
      <c r="H7" s="15" t="s">
        <v>4</v>
      </c>
      <c r="I7" s="15" t="s">
        <v>5</v>
      </c>
      <c r="J7" s="15" t="s">
        <v>4</v>
      </c>
      <c r="K7" s="15" t="s">
        <v>5</v>
      </c>
      <c r="L7" s="15" t="s">
        <v>4</v>
      </c>
      <c r="M7" s="15" t="s">
        <v>5</v>
      </c>
      <c r="N7" s="15" t="s">
        <v>4</v>
      </c>
      <c r="O7" s="15" t="s">
        <v>5</v>
      </c>
      <c r="P7" s="15" t="s">
        <v>4</v>
      </c>
      <c r="Q7" s="15" t="s">
        <v>5</v>
      </c>
      <c r="R7" s="15" t="s">
        <v>4</v>
      </c>
      <c r="S7" s="15" t="s">
        <v>5</v>
      </c>
      <c r="T7" s="15" t="s">
        <v>4</v>
      </c>
      <c r="U7" s="15" t="s">
        <v>5</v>
      </c>
    </row>
    <row r="8" spans="1:21" s="20" customFormat="1">
      <c r="A8" s="16">
        <v>-1</v>
      </c>
      <c r="B8" s="17">
        <v>-2</v>
      </c>
      <c r="C8" s="17">
        <v>-3</v>
      </c>
      <c r="D8" s="18">
        <v>-4</v>
      </c>
      <c r="E8" s="19"/>
      <c r="F8" s="17">
        <v>-5</v>
      </c>
      <c r="G8" s="17">
        <v>-6</v>
      </c>
      <c r="H8" s="17">
        <v>-7</v>
      </c>
      <c r="I8" s="17">
        <v>-8</v>
      </c>
      <c r="J8" s="17">
        <v>-9</v>
      </c>
      <c r="K8" s="17">
        <v>-10</v>
      </c>
      <c r="L8" s="17">
        <v>-11</v>
      </c>
      <c r="M8" s="17">
        <v>-12</v>
      </c>
      <c r="N8" s="17">
        <v>-13</v>
      </c>
      <c r="O8" s="17">
        <v>-14</v>
      </c>
      <c r="P8" s="17">
        <v>-15</v>
      </c>
      <c r="Q8" s="17">
        <v>-16</v>
      </c>
      <c r="R8" s="17">
        <v>-17</v>
      </c>
      <c r="S8" s="17">
        <v>-18</v>
      </c>
      <c r="T8" s="17">
        <v>-19</v>
      </c>
      <c r="U8" s="17">
        <v>-20</v>
      </c>
    </row>
    <row r="9" spans="1:21" s="27" customFormat="1">
      <c r="A9" s="21">
        <v>1</v>
      </c>
      <c r="B9" s="22" t="s">
        <v>14</v>
      </c>
      <c r="C9" s="23">
        <f>SUM(F9,H9,J9,L9,N9,P9,R9,T9)</f>
        <v>1598</v>
      </c>
      <c r="D9" s="24">
        <f>SUM(G9,I9,K9,M9,O9,Q9,S9,U9)</f>
        <v>2032.0200000000002</v>
      </c>
      <c r="E9" s="25"/>
      <c r="F9" s="23">
        <v>123</v>
      </c>
      <c r="G9" s="26">
        <v>156.21</v>
      </c>
      <c r="H9" s="23">
        <v>630</v>
      </c>
      <c r="I9" s="26">
        <v>806.4</v>
      </c>
      <c r="J9" s="23">
        <v>172</v>
      </c>
      <c r="K9" s="26">
        <v>216.72</v>
      </c>
      <c r="L9" s="23">
        <v>106</v>
      </c>
      <c r="M9" s="26">
        <v>135.68</v>
      </c>
      <c r="N9" s="23">
        <v>133</v>
      </c>
      <c r="O9" s="26">
        <v>164.92</v>
      </c>
      <c r="P9" s="23">
        <v>175</v>
      </c>
      <c r="Q9" s="26">
        <v>225.75</v>
      </c>
      <c r="R9" s="23">
        <v>137</v>
      </c>
      <c r="S9" s="26">
        <v>172.62</v>
      </c>
      <c r="T9" s="23">
        <v>122</v>
      </c>
      <c r="U9" s="26">
        <v>153.72</v>
      </c>
    </row>
    <row r="10" spans="1:21" s="27" customFormat="1">
      <c r="A10" s="21">
        <v>2</v>
      </c>
      <c r="B10" s="22" t="s">
        <v>15</v>
      </c>
      <c r="C10" s="23">
        <f t="shared" ref="C10:D17" si="0">SUM(F10,H10,J10,L10,N10,P10,R10,T10)</f>
        <v>316</v>
      </c>
      <c r="D10" s="24">
        <f t="shared" si="0"/>
        <v>164.29</v>
      </c>
      <c r="E10" s="25"/>
      <c r="F10" s="23">
        <v>0</v>
      </c>
      <c r="G10" s="26">
        <v>0</v>
      </c>
      <c r="H10" s="23">
        <v>0</v>
      </c>
      <c r="I10" s="26">
        <v>0</v>
      </c>
      <c r="J10" s="23">
        <v>0</v>
      </c>
      <c r="K10" s="26">
        <v>0</v>
      </c>
      <c r="L10" s="23">
        <v>0</v>
      </c>
      <c r="M10" s="26">
        <v>0</v>
      </c>
      <c r="N10" s="23">
        <v>305</v>
      </c>
      <c r="O10" s="26">
        <v>158.6</v>
      </c>
      <c r="P10" s="23">
        <v>0</v>
      </c>
      <c r="Q10" s="26">
        <v>0</v>
      </c>
      <c r="R10" s="23">
        <v>11</v>
      </c>
      <c r="S10" s="26">
        <v>5.69</v>
      </c>
      <c r="T10" s="23">
        <v>0</v>
      </c>
      <c r="U10" s="26">
        <v>0</v>
      </c>
    </row>
    <row r="11" spans="1:21" s="27" customFormat="1">
      <c r="A11" s="21">
        <v>3</v>
      </c>
      <c r="B11" s="22" t="s">
        <v>16</v>
      </c>
      <c r="C11" s="23">
        <f>SUM(F11,H11,J11,L11,N11,P11,R11,T11)</f>
        <v>94</v>
      </c>
      <c r="D11" s="24">
        <f t="shared" si="0"/>
        <v>37.450000000000003</v>
      </c>
      <c r="E11" s="25"/>
      <c r="F11" s="23">
        <v>9</v>
      </c>
      <c r="G11" s="26">
        <v>3.5</v>
      </c>
      <c r="H11" s="23">
        <v>13</v>
      </c>
      <c r="I11" s="26">
        <v>5.25</v>
      </c>
      <c r="J11" s="23">
        <v>8</v>
      </c>
      <c r="K11" s="26">
        <v>3.5</v>
      </c>
      <c r="L11" s="23">
        <v>15</v>
      </c>
      <c r="M11" s="26">
        <v>5.6</v>
      </c>
      <c r="N11" s="23">
        <v>15</v>
      </c>
      <c r="O11" s="26">
        <v>5.95</v>
      </c>
      <c r="P11" s="23">
        <v>13</v>
      </c>
      <c r="Q11" s="23">
        <v>5.25</v>
      </c>
      <c r="R11" s="23">
        <v>10</v>
      </c>
      <c r="S11" s="26">
        <v>4.2</v>
      </c>
      <c r="T11" s="23">
        <v>11</v>
      </c>
      <c r="U11" s="26">
        <v>4.2</v>
      </c>
    </row>
    <row r="12" spans="1:21" s="27" customFormat="1">
      <c r="A12" s="21">
        <v>4</v>
      </c>
      <c r="B12" s="22" t="s">
        <v>17</v>
      </c>
      <c r="C12" s="23">
        <f t="shared" si="0"/>
        <v>28</v>
      </c>
      <c r="D12" s="24">
        <f t="shared" si="0"/>
        <v>4.33</v>
      </c>
      <c r="E12" s="25"/>
      <c r="F12" s="23">
        <v>0</v>
      </c>
      <c r="G12" s="26">
        <v>0</v>
      </c>
      <c r="H12" s="23">
        <v>3</v>
      </c>
      <c r="I12" s="26">
        <v>0.46</v>
      </c>
      <c r="J12" s="23">
        <v>2</v>
      </c>
      <c r="K12" s="26">
        <v>0.28999999999999998</v>
      </c>
      <c r="L12" s="23">
        <v>0</v>
      </c>
      <c r="M12" s="26">
        <v>0</v>
      </c>
      <c r="N12" s="23">
        <v>16</v>
      </c>
      <c r="O12" s="26">
        <v>2.62</v>
      </c>
      <c r="P12" s="23">
        <v>2</v>
      </c>
      <c r="Q12" s="26">
        <v>0.28000000000000003</v>
      </c>
      <c r="R12" s="23">
        <v>5</v>
      </c>
      <c r="S12" s="26">
        <v>0.68</v>
      </c>
      <c r="T12" s="23">
        <v>0</v>
      </c>
      <c r="U12" s="26">
        <v>0</v>
      </c>
    </row>
    <row r="13" spans="1:21" s="27" customFormat="1">
      <c r="A13" s="21">
        <v>5</v>
      </c>
      <c r="B13" s="22" t="s">
        <v>18</v>
      </c>
      <c r="C13" s="23">
        <f t="shared" si="0"/>
        <v>85</v>
      </c>
      <c r="D13" s="24">
        <f t="shared" si="0"/>
        <v>69.33</v>
      </c>
      <c r="E13" s="25"/>
      <c r="F13" s="23">
        <v>7</v>
      </c>
      <c r="G13" s="26">
        <v>5.68</v>
      </c>
      <c r="H13" s="23">
        <v>10</v>
      </c>
      <c r="I13" s="26">
        <v>8.11</v>
      </c>
      <c r="J13" s="23">
        <v>4</v>
      </c>
      <c r="K13" s="26">
        <v>3.24</v>
      </c>
      <c r="L13" s="23">
        <v>7</v>
      </c>
      <c r="M13" s="26">
        <v>6.15</v>
      </c>
      <c r="N13" s="23">
        <v>31</v>
      </c>
      <c r="O13" s="26">
        <v>24.82</v>
      </c>
      <c r="P13" s="23">
        <v>12</v>
      </c>
      <c r="Q13" s="26">
        <v>9.67</v>
      </c>
      <c r="R13" s="23">
        <v>10</v>
      </c>
      <c r="S13" s="26">
        <v>8.42</v>
      </c>
      <c r="T13" s="23">
        <v>4</v>
      </c>
      <c r="U13" s="26">
        <v>3.24</v>
      </c>
    </row>
    <row r="14" spans="1:21" s="27" customFormat="1">
      <c r="A14" s="21">
        <v>6</v>
      </c>
      <c r="B14" s="22" t="s">
        <v>19</v>
      </c>
      <c r="C14" s="23">
        <f t="shared" si="0"/>
        <v>20</v>
      </c>
      <c r="D14" s="24">
        <f t="shared" si="0"/>
        <v>3.79</v>
      </c>
      <c r="E14" s="25"/>
      <c r="F14" s="23">
        <v>0</v>
      </c>
      <c r="G14" s="26">
        <v>0</v>
      </c>
      <c r="H14" s="23">
        <v>13</v>
      </c>
      <c r="I14" s="26">
        <v>2.5</v>
      </c>
      <c r="J14" s="23">
        <v>0</v>
      </c>
      <c r="K14" s="26">
        <v>0</v>
      </c>
      <c r="L14" s="23">
        <v>0</v>
      </c>
      <c r="M14" s="26">
        <v>0</v>
      </c>
      <c r="N14" s="23">
        <v>5</v>
      </c>
      <c r="O14" s="26">
        <v>0.91</v>
      </c>
      <c r="P14" s="23">
        <v>0</v>
      </c>
      <c r="Q14" s="26">
        <v>0</v>
      </c>
      <c r="R14" s="23">
        <v>2</v>
      </c>
      <c r="S14" s="26">
        <v>0.38</v>
      </c>
      <c r="T14" s="23">
        <v>0</v>
      </c>
      <c r="U14" s="26">
        <v>0</v>
      </c>
    </row>
    <row r="15" spans="1:21" s="27" customFormat="1">
      <c r="A15" s="21">
        <v>7</v>
      </c>
      <c r="B15" s="22" t="s">
        <v>20</v>
      </c>
      <c r="C15" s="23">
        <f t="shared" si="0"/>
        <v>100</v>
      </c>
      <c r="D15" s="24">
        <f t="shared" si="0"/>
        <v>98.69</v>
      </c>
      <c r="E15" s="25"/>
      <c r="F15" s="23">
        <v>3</v>
      </c>
      <c r="G15" s="26">
        <v>1.38</v>
      </c>
      <c r="H15" s="23">
        <v>27</v>
      </c>
      <c r="I15" s="26">
        <v>34.53</v>
      </c>
      <c r="J15" s="23">
        <v>2</v>
      </c>
      <c r="K15" s="26">
        <v>1.74</v>
      </c>
      <c r="L15" s="23">
        <v>5</v>
      </c>
      <c r="M15" s="26">
        <v>4.1900000000000004</v>
      </c>
      <c r="N15" s="23">
        <v>40</v>
      </c>
      <c r="O15" s="26">
        <v>34.83</v>
      </c>
      <c r="P15" s="23">
        <v>0</v>
      </c>
      <c r="Q15" s="26">
        <v>0</v>
      </c>
      <c r="R15" s="23">
        <v>23</v>
      </c>
      <c r="S15" s="26">
        <v>22.02</v>
      </c>
      <c r="T15" s="23">
        <v>0</v>
      </c>
      <c r="U15" s="26">
        <v>0</v>
      </c>
    </row>
    <row r="16" spans="1:21" s="27" customFormat="1">
      <c r="A16" s="21">
        <v>8</v>
      </c>
      <c r="B16" s="22" t="s">
        <v>21</v>
      </c>
      <c r="C16" s="23">
        <f t="shared" si="0"/>
        <v>428</v>
      </c>
      <c r="D16" s="24">
        <f t="shared" si="0"/>
        <v>75.333000000000013</v>
      </c>
      <c r="E16" s="25"/>
      <c r="F16" s="23">
        <v>58</v>
      </c>
      <c r="G16" s="26">
        <v>10.210000000000001</v>
      </c>
      <c r="H16" s="23">
        <v>10</v>
      </c>
      <c r="I16" s="26">
        <v>1.76</v>
      </c>
      <c r="J16" s="23">
        <v>25</v>
      </c>
      <c r="K16" s="26">
        <v>4.4000000000000004</v>
      </c>
      <c r="L16" s="23">
        <v>187</v>
      </c>
      <c r="M16" s="26">
        <v>32.92</v>
      </c>
      <c r="N16" s="23">
        <v>68</v>
      </c>
      <c r="O16" s="26">
        <v>11.97</v>
      </c>
      <c r="P16" s="23">
        <v>63</v>
      </c>
      <c r="Q16" s="26">
        <v>11.093</v>
      </c>
      <c r="R16" s="23">
        <v>8</v>
      </c>
      <c r="S16" s="26">
        <v>1.4</v>
      </c>
      <c r="T16" s="23">
        <v>9</v>
      </c>
      <c r="U16" s="26">
        <v>1.58</v>
      </c>
    </row>
    <row r="17" spans="1:21" s="27" customFormat="1">
      <c r="A17" s="21">
        <v>9</v>
      </c>
      <c r="B17" s="22" t="s">
        <v>22</v>
      </c>
      <c r="C17" s="23">
        <f t="shared" si="0"/>
        <v>25</v>
      </c>
      <c r="D17" s="24">
        <f t="shared" si="0"/>
        <v>7.1400000000000006</v>
      </c>
      <c r="E17" s="25"/>
      <c r="F17" s="23">
        <v>3</v>
      </c>
      <c r="G17" s="26">
        <v>0.83</v>
      </c>
      <c r="H17" s="23">
        <v>3</v>
      </c>
      <c r="I17" s="26">
        <v>0.84</v>
      </c>
      <c r="J17" s="23">
        <v>4</v>
      </c>
      <c r="K17" s="26">
        <v>1.1499999999999999</v>
      </c>
      <c r="L17" s="23">
        <v>0</v>
      </c>
      <c r="M17" s="26">
        <v>0</v>
      </c>
      <c r="N17" s="23">
        <v>13</v>
      </c>
      <c r="O17" s="26">
        <v>3.75</v>
      </c>
      <c r="P17" s="23">
        <v>0</v>
      </c>
      <c r="Q17" s="26">
        <v>0</v>
      </c>
      <c r="R17" s="23">
        <v>2</v>
      </c>
      <c r="S17" s="26">
        <v>0.56999999999999995</v>
      </c>
      <c r="T17" s="23">
        <v>0</v>
      </c>
      <c r="U17" s="26">
        <v>0</v>
      </c>
    </row>
    <row r="18" spans="1:21" s="27" customFormat="1">
      <c r="A18" s="21">
        <v>10</v>
      </c>
      <c r="B18" s="22" t="s">
        <v>23</v>
      </c>
      <c r="C18" s="23">
        <f>SUM(F18,H18,J18,L18,N18,P18,R18,T18)</f>
        <v>184</v>
      </c>
      <c r="D18" s="24">
        <f>SUM(G18,I18,K18,M18,O18,Q18,S18,U18)</f>
        <v>28.200000000000003</v>
      </c>
      <c r="E18" s="25"/>
      <c r="F18" s="23">
        <v>9</v>
      </c>
      <c r="G18" s="26">
        <v>1.38</v>
      </c>
      <c r="H18" s="23">
        <v>42</v>
      </c>
      <c r="I18" s="23">
        <v>6.44</v>
      </c>
      <c r="J18" s="23">
        <v>36</v>
      </c>
      <c r="K18" s="26">
        <v>5.52</v>
      </c>
      <c r="L18" s="23">
        <v>15</v>
      </c>
      <c r="M18" s="26">
        <v>2.2999999999999998</v>
      </c>
      <c r="N18" s="23">
        <v>22</v>
      </c>
      <c r="O18" s="26">
        <v>3.37</v>
      </c>
      <c r="P18" s="23">
        <v>38</v>
      </c>
      <c r="Q18" s="26">
        <v>5.83</v>
      </c>
      <c r="R18" s="23">
        <v>14</v>
      </c>
      <c r="S18" s="28">
        <v>2.14</v>
      </c>
      <c r="T18" s="23">
        <v>8</v>
      </c>
      <c r="U18" s="26">
        <v>1.22</v>
      </c>
    </row>
    <row r="19" spans="1:21" s="27" customFormat="1" ht="15" thickBot="1">
      <c r="A19" s="29" t="s">
        <v>24</v>
      </c>
      <c r="B19" s="30"/>
      <c r="C19" s="31">
        <f>SUM(C9:C18)</f>
        <v>2878</v>
      </c>
      <c r="D19" s="32">
        <f>SUM(D9:D18)</f>
        <v>2520.5729999999999</v>
      </c>
      <c r="E19" s="33"/>
      <c r="F19" s="34">
        <f t="shared" ref="F19:G19" si="1">SUM(F9:F18)</f>
        <v>212</v>
      </c>
      <c r="G19" s="26">
        <f t="shared" si="1"/>
        <v>179.19000000000003</v>
      </c>
      <c r="H19" s="34">
        <f>SUM(H9:H18)</f>
        <v>751</v>
      </c>
      <c r="I19" s="35">
        <f>SUM(I9:I18)</f>
        <v>866.29000000000008</v>
      </c>
      <c r="J19" s="34">
        <f t="shared" ref="J19:U19" si="2">SUM(J9:J18)</f>
        <v>253</v>
      </c>
      <c r="K19" s="26">
        <f t="shared" si="2"/>
        <v>236.56000000000003</v>
      </c>
      <c r="L19" s="34">
        <f t="shared" si="2"/>
        <v>335</v>
      </c>
      <c r="M19" s="26">
        <f t="shared" si="2"/>
        <v>186.84000000000003</v>
      </c>
      <c r="N19" s="34">
        <f t="shared" si="2"/>
        <v>648</v>
      </c>
      <c r="O19" s="26">
        <f t="shared" si="2"/>
        <v>411.74</v>
      </c>
      <c r="P19" s="34">
        <f t="shared" si="2"/>
        <v>303</v>
      </c>
      <c r="Q19" s="26">
        <f t="shared" si="2"/>
        <v>257.87299999999999</v>
      </c>
      <c r="R19" s="34">
        <f t="shared" si="2"/>
        <v>222</v>
      </c>
      <c r="S19" s="26">
        <f t="shared" si="2"/>
        <v>218.11999999999998</v>
      </c>
      <c r="T19" s="34">
        <f t="shared" si="2"/>
        <v>154</v>
      </c>
      <c r="U19" s="26">
        <f t="shared" si="2"/>
        <v>163.96</v>
      </c>
    </row>
    <row r="20" spans="1:21" s="9" customFormat="1">
      <c r="A20" s="36" t="s">
        <v>25</v>
      </c>
    </row>
    <row r="21" spans="1:21" s="9" customFormat="1">
      <c r="A21" s="36"/>
    </row>
    <row r="22" spans="1:21" s="9" customFormat="1">
      <c r="A22" s="36" t="s">
        <v>26</v>
      </c>
    </row>
    <row r="23" spans="1:21" s="9" customFormat="1">
      <c r="A23" s="36" t="s">
        <v>27</v>
      </c>
    </row>
    <row r="24" spans="1:21">
      <c r="A24" s="37" t="s">
        <v>28</v>
      </c>
    </row>
    <row r="25" spans="1:21">
      <c r="A25" s="36" t="s">
        <v>29</v>
      </c>
    </row>
    <row r="26" spans="1:21">
      <c r="A26" s="36" t="s">
        <v>30</v>
      </c>
    </row>
    <row r="27" spans="1:21">
      <c r="A27" s="36" t="s">
        <v>31</v>
      </c>
    </row>
  </sheetData>
  <mergeCells count="16">
    <mergeCell ref="L6:M6"/>
    <mergeCell ref="N6:O6"/>
    <mergeCell ref="P6:Q6"/>
    <mergeCell ref="R6:S6"/>
    <mergeCell ref="T6:U6"/>
    <mergeCell ref="A19:B19"/>
    <mergeCell ref="A1:U1"/>
    <mergeCell ref="A2:U2"/>
    <mergeCell ref="A3:U3"/>
    <mergeCell ref="A6:A7"/>
    <mergeCell ref="B6:B7"/>
    <mergeCell ref="C6:C7"/>
    <mergeCell ref="D6:D7"/>
    <mergeCell ref="F6:G6"/>
    <mergeCell ref="H6:I6"/>
    <mergeCell ref="J6:K6"/>
  </mergeCells>
  <pageMargins left="0.7" right="0.7" top="0.75" bottom="0.75" header="0.3" footer="0.3"/>
  <pageSetup scale="60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</vt:lpstr>
      <vt:lpstr>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2024-06-03T00:38:57Z</dcterms:created>
  <dcterms:modified xsi:type="dcterms:W3CDTF">2024-06-03T00:39:28Z</dcterms:modified>
</cp:coreProperties>
</file>