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RSUD Asy Syifa\DSS RSUD_UPLOAD\"/>
    </mc:Choice>
  </mc:AlternateContent>
  <xr:revisionPtr revIDLastSave="0" documentId="8_{8F5CBDF8-F820-4BC2-A7C1-B9B87F1EAA0B}" xr6:coauthVersionLast="47" xr6:coauthVersionMax="47" xr10:uidLastSave="{00000000-0000-0000-0000-000000000000}"/>
  <bookViews>
    <workbookView xWindow="-108" yWindow="-108" windowWidth="23256" windowHeight="12456" xr2:uid="{75FC2475-9118-4C23-864E-09EC9B65753A}"/>
  </bookViews>
  <sheets>
    <sheet name="10 BESAR RAJ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D18" i="1"/>
  <c r="F18" i="1" s="1"/>
  <c r="G17" i="1"/>
  <c r="F17" i="1"/>
  <c r="G16" i="1"/>
  <c r="D16" i="1"/>
  <c r="F16" i="1" s="1"/>
  <c r="G15" i="1"/>
  <c r="F15" i="1"/>
  <c r="F14" i="1"/>
  <c r="G13" i="1"/>
  <c r="E13" i="1"/>
  <c r="D13" i="1"/>
  <c r="F13" i="1" s="1"/>
  <c r="G12" i="1"/>
  <c r="E12" i="1"/>
  <c r="D12" i="1"/>
  <c r="F12" i="1" s="1"/>
  <c r="G11" i="1"/>
  <c r="E11" i="1"/>
  <c r="D11" i="1"/>
  <c r="F11" i="1" s="1"/>
  <c r="G10" i="1"/>
  <c r="E10" i="1"/>
  <c r="D10" i="1"/>
  <c r="F10" i="1" s="1"/>
  <c r="G9" i="1"/>
  <c r="D9" i="1"/>
  <c r="F9" i="1" s="1"/>
</calcChain>
</file>

<file path=xl/sharedStrings.xml><?xml version="1.0" encoding="utf-8"?>
<sst xmlns="http://schemas.openxmlformats.org/spreadsheetml/2006/main" count="41" uniqueCount="40">
  <si>
    <t>Data 10 Besar Penyakit Rawat Jalan</t>
  </si>
  <si>
    <t>RSUD Asy-Syifa'</t>
  </si>
  <si>
    <t>Per 31 Desember 2024</t>
  </si>
  <si>
    <t>Data 10 Besar Penyakit Rawat Jalan RSUD Asy-Syifa' Per 31 Desember 2024</t>
  </si>
  <si>
    <t>No</t>
  </si>
  <si>
    <t>KODE ICD 10</t>
  </si>
  <si>
    <t>Deskripsi</t>
  </si>
  <si>
    <t>Kasus Baru Menurut Jenis Kelamin</t>
  </si>
  <si>
    <t>Jumlah Kasus</t>
  </si>
  <si>
    <t>Jumlah Kunjungan</t>
  </si>
  <si>
    <t>Laki-laki</t>
  </si>
  <si>
    <t>Perempuan</t>
  </si>
  <si>
    <t>(1)</t>
  </si>
  <si>
    <t>(2)</t>
  </si>
  <si>
    <t>(3)</t>
  </si>
  <si>
    <t>(4)</t>
  </si>
  <si>
    <t>(5)</t>
  </si>
  <si>
    <t>(6)</t>
  </si>
  <si>
    <t>(7)</t>
  </si>
  <si>
    <t>I12.0</t>
  </si>
  <si>
    <t>Hypertensive renal disease with renal failure</t>
  </si>
  <si>
    <t>M54.5</t>
  </si>
  <si>
    <t>Low back pain</t>
  </si>
  <si>
    <t>F41.9</t>
  </si>
  <si>
    <t>Anxiety disorder, unspecified</t>
  </si>
  <si>
    <t>E11.9</t>
  </si>
  <si>
    <t>Non-insulin-dependent diabetes mellitus without complications</t>
  </si>
  <si>
    <t>I10</t>
  </si>
  <si>
    <t>Essential (primary) hypertension</t>
  </si>
  <si>
    <t>M25.56</t>
  </si>
  <si>
    <t>Pain in joint, lower leg</t>
  </si>
  <si>
    <t>F20.0</t>
  </si>
  <si>
    <t>Paranoid schizophrenia</t>
  </si>
  <si>
    <t>I11.0</t>
  </si>
  <si>
    <t>Hypertensive heart disease with (congestive) heart failure</t>
  </si>
  <si>
    <t>K04.0</t>
  </si>
  <si>
    <t>Pulpitis</t>
  </si>
  <si>
    <t>N18.5</t>
  </si>
  <si>
    <t>Chronic kidney disease, stage 5</t>
  </si>
  <si>
    <t>Sumber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</si>
</sst>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3" fillId="0" borderId="4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C453-4C91-4A14-A198-BB4F7A4A8E94}">
  <sheetPr>
    <pageSetUpPr fitToPage="1"/>
  </sheetPr>
  <dimension ref="A1:G19"/>
  <sheetViews>
    <sheetView tabSelected="1" zoomScale="53" zoomScaleNormal="100" zoomScaleSheetLayoutView="100" workbookViewId="0">
      <selection activeCell="A21" sqref="A21:XFD46"/>
    </sheetView>
  </sheetViews>
  <sheetFormatPr defaultColWidth="8.88671875" defaultRowHeight="14.4" x14ac:dyDescent="0.3"/>
  <cols>
    <col min="2" max="2" width="26.5546875" customWidth="1"/>
    <col min="3" max="3" width="40.88671875" customWidth="1"/>
    <col min="4" max="5" width="17.44140625" customWidth="1"/>
    <col min="6" max="6" width="12.6640625" customWidth="1"/>
    <col min="7" max="7" width="17.44140625" customWidth="1"/>
  </cols>
  <sheetData>
    <row r="1" spans="1:7" ht="15.6" x14ac:dyDescent="0.3">
      <c r="A1" s="1" t="s">
        <v>0</v>
      </c>
      <c r="B1" s="1"/>
      <c r="C1" s="1"/>
      <c r="D1" s="1"/>
      <c r="E1" s="1"/>
      <c r="F1" s="1"/>
      <c r="G1" s="1"/>
    </row>
    <row r="2" spans="1:7" ht="15.6" x14ac:dyDescent="0.3">
      <c r="A2" s="1" t="s">
        <v>1</v>
      </c>
      <c r="B2" s="1"/>
      <c r="C2" s="1"/>
      <c r="D2" s="1"/>
      <c r="E2" s="1"/>
      <c r="F2" s="1"/>
      <c r="G2" s="1"/>
    </row>
    <row r="3" spans="1:7" ht="15.6" x14ac:dyDescent="0.3">
      <c r="A3" s="1" t="s">
        <v>2</v>
      </c>
      <c r="B3" s="1"/>
      <c r="C3" s="1"/>
      <c r="D3" s="1"/>
      <c r="E3" s="1"/>
      <c r="F3" s="1"/>
      <c r="G3" s="1"/>
    </row>
    <row r="4" spans="1:7" ht="15.6" x14ac:dyDescent="0.3">
      <c r="A4" s="1" t="s">
        <v>3</v>
      </c>
      <c r="B4" s="1"/>
      <c r="C4" s="1"/>
      <c r="D4" s="1"/>
      <c r="E4" s="1"/>
      <c r="F4" s="1"/>
      <c r="G4" s="1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3" t="s">
        <v>4</v>
      </c>
      <c r="B6" s="3" t="s">
        <v>5</v>
      </c>
      <c r="C6" s="3" t="s">
        <v>6</v>
      </c>
      <c r="D6" s="4" t="s">
        <v>7</v>
      </c>
      <c r="E6" s="5"/>
      <c r="F6" s="6" t="s">
        <v>8</v>
      </c>
      <c r="G6" s="6" t="s">
        <v>9</v>
      </c>
    </row>
    <row r="7" spans="1:7" x14ac:dyDescent="0.3">
      <c r="A7" s="7"/>
      <c r="B7" s="7"/>
      <c r="C7" s="7"/>
      <c r="D7" s="8" t="s">
        <v>10</v>
      </c>
      <c r="E7" s="8" t="s">
        <v>11</v>
      </c>
      <c r="F7" s="6"/>
      <c r="G7" s="6"/>
    </row>
    <row r="8" spans="1:7" x14ac:dyDescent="0.3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</row>
    <row r="9" spans="1:7" x14ac:dyDescent="0.3">
      <c r="A9" s="10">
        <v>1</v>
      </c>
      <c r="B9" s="11" t="s">
        <v>19</v>
      </c>
      <c r="C9" s="12" t="s">
        <v>20</v>
      </c>
      <c r="D9" s="13">
        <f>1+9</f>
        <v>10</v>
      </c>
      <c r="E9" s="14">
        <v>8</v>
      </c>
      <c r="F9" s="10">
        <f>SUM(D9:E9)</f>
        <v>18</v>
      </c>
      <c r="G9" s="14">
        <f>3160+17</f>
        <v>3177</v>
      </c>
    </row>
    <row r="10" spans="1:7" x14ac:dyDescent="0.3">
      <c r="A10" s="10">
        <v>2</v>
      </c>
      <c r="B10" s="11" t="s">
        <v>21</v>
      </c>
      <c r="C10" s="12" t="s">
        <v>22</v>
      </c>
      <c r="D10" s="13">
        <f>47+21</f>
        <v>68</v>
      </c>
      <c r="E10" s="14">
        <f>63+31</f>
        <v>94</v>
      </c>
      <c r="F10" s="10">
        <f t="shared" ref="F10:F18" si="0">SUM(D10:E10)</f>
        <v>162</v>
      </c>
      <c r="G10" s="14">
        <f>2299+54</f>
        <v>2353</v>
      </c>
    </row>
    <row r="11" spans="1:7" x14ac:dyDescent="0.3">
      <c r="A11" s="10">
        <v>3</v>
      </c>
      <c r="B11" s="11" t="s">
        <v>23</v>
      </c>
      <c r="C11" s="15" t="s">
        <v>24</v>
      </c>
      <c r="D11" s="13">
        <f>2+70</f>
        <v>72</v>
      </c>
      <c r="E11" s="14">
        <f>10+130</f>
        <v>140</v>
      </c>
      <c r="F11" s="10">
        <f t="shared" si="0"/>
        <v>212</v>
      </c>
      <c r="G11" s="14">
        <f>1891+201</f>
        <v>2092</v>
      </c>
    </row>
    <row r="12" spans="1:7" ht="28.8" x14ac:dyDescent="0.3">
      <c r="A12" s="10">
        <v>4</v>
      </c>
      <c r="B12" s="11" t="s">
        <v>25</v>
      </c>
      <c r="C12" s="12" t="s">
        <v>26</v>
      </c>
      <c r="D12" s="13">
        <f>1+101</f>
        <v>102</v>
      </c>
      <c r="E12" s="14">
        <f>3+152</f>
        <v>155</v>
      </c>
      <c r="F12" s="10">
        <f t="shared" si="0"/>
        <v>257</v>
      </c>
      <c r="G12" s="14">
        <f>1748+253</f>
        <v>2001</v>
      </c>
    </row>
    <row r="13" spans="1:7" x14ac:dyDescent="0.3">
      <c r="A13" s="10">
        <v>5</v>
      </c>
      <c r="B13" s="11" t="s">
        <v>27</v>
      </c>
      <c r="C13" s="16" t="s">
        <v>28</v>
      </c>
      <c r="D13" s="13">
        <f>35+127</f>
        <v>162</v>
      </c>
      <c r="E13" s="14">
        <f>37+237</f>
        <v>274</v>
      </c>
      <c r="F13" s="10">
        <f t="shared" si="0"/>
        <v>436</v>
      </c>
      <c r="G13" s="14">
        <f>1172+369</f>
        <v>1541</v>
      </c>
    </row>
    <row r="14" spans="1:7" x14ac:dyDescent="0.3">
      <c r="A14" s="10">
        <v>6</v>
      </c>
      <c r="B14" s="11" t="s">
        <v>29</v>
      </c>
      <c r="C14" s="15" t="s">
        <v>30</v>
      </c>
      <c r="D14" s="13">
        <v>19</v>
      </c>
      <c r="E14" s="14">
        <v>32</v>
      </c>
      <c r="F14" s="10">
        <f t="shared" si="0"/>
        <v>51</v>
      </c>
      <c r="G14" s="14">
        <v>1498</v>
      </c>
    </row>
    <row r="15" spans="1:7" x14ac:dyDescent="0.3">
      <c r="A15" s="10">
        <v>7</v>
      </c>
      <c r="B15" s="11" t="s">
        <v>31</v>
      </c>
      <c r="C15" s="12" t="s">
        <v>32</v>
      </c>
      <c r="D15" s="13">
        <v>7</v>
      </c>
      <c r="E15" s="14">
        <v>8</v>
      </c>
      <c r="F15" s="10">
        <f t="shared" si="0"/>
        <v>15</v>
      </c>
      <c r="G15" s="14">
        <f>1096+15</f>
        <v>1111</v>
      </c>
    </row>
    <row r="16" spans="1:7" ht="28.8" x14ac:dyDescent="0.3">
      <c r="A16" s="10">
        <v>8</v>
      </c>
      <c r="B16" s="11" t="s">
        <v>33</v>
      </c>
      <c r="C16" s="12" t="s">
        <v>34</v>
      </c>
      <c r="D16" s="14">
        <f>1+13</f>
        <v>14</v>
      </c>
      <c r="E16" s="14">
        <v>19</v>
      </c>
      <c r="F16" s="10">
        <f t="shared" si="0"/>
        <v>33</v>
      </c>
      <c r="G16" s="14">
        <f>1064+33</f>
        <v>1097</v>
      </c>
    </row>
    <row r="17" spans="1:7" x14ac:dyDescent="0.3">
      <c r="A17" s="10">
        <v>9</v>
      </c>
      <c r="B17" s="11" t="s">
        <v>35</v>
      </c>
      <c r="C17" s="12" t="s">
        <v>36</v>
      </c>
      <c r="D17" s="13">
        <v>101</v>
      </c>
      <c r="E17" s="14">
        <v>175</v>
      </c>
      <c r="F17" s="10">
        <f t="shared" si="0"/>
        <v>276</v>
      </c>
      <c r="G17" s="14">
        <f>707+276</f>
        <v>983</v>
      </c>
    </row>
    <row r="18" spans="1:7" x14ac:dyDescent="0.3">
      <c r="A18" s="10">
        <v>10</v>
      </c>
      <c r="B18" s="11" t="s">
        <v>37</v>
      </c>
      <c r="C18" s="15" t="s">
        <v>38</v>
      </c>
      <c r="D18" s="14">
        <f>1+2</f>
        <v>3</v>
      </c>
      <c r="E18" s="14">
        <v>2</v>
      </c>
      <c r="F18" s="10">
        <f t="shared" si="0"/>
        <v>5</v>
      </c>
      <c r="G18" s="14">
        <f>861+4</f>
        <v>865</v>
      </c>
    </row>
    <row r="19" spans="1:7" x14ac:dyDescent="0.3">
      <c r="A19" t="s">
        <v>39</v>
      </c>
      <c r="B19" t="s">
        <v>1</v>
      </c>
    </row>
  </sheetData>
  <mergeCells count="10">
    <mergeCell ref="A1:G1"/>
    <mergeCell ref="A2:G2"/>
    <mergeCell ref="A3:G3"/>
    <mergeCell ref="A4:G4"/>
    <mergeCell ref="A6:A7"/>
    <mergeCell ref="B6:B7"/>
    <mergeCell ref="C6:C7"/>
    <mergeCell ref="D6:E6"/>
    <mergeCell ref="F6:F7"/>
    <mergeCell ref="G6:G7"/>
  </mergeCells>
  <pageMargins left="0.75" right="0.75" top="1" bottom="1" header="0.5" footer="0.5"/>
  <pageSetup paperSize="1000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BESAR RAJAL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2025-03-10T02:31:19Z</dcterms:created>
  <dcterms:modified xsi:type="dcterms:W3CDTF">2025-03-10T02:31:43Z</dcterms:modified>
</cp:coreProperties>
</file>