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ils\Seksi Statistik\DATA PRIORITAS\2023\DISDIKBUD\"/>
    </mc:Choice>
  </mc:AlternateContent>
  <bookViews>
    <workbookView xWindow="0" yWindow="0" windowWidth="28770" windowHeight="10710"/>
  </bookViews>
  <sheets>
    <sheet name="Sheet14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E16" i="1"/>
  <c r="I15" i="1"/>
  <c r="G15" i="1"/>
  <c r="D15" i="1"/>
  <c r="F15" i="1" s="1"/>
  <c r="G14" i="1"/>
  <c r="I14" i="1" s="1"/>
  <c r="D14" i="1"/>
  <c r="F14" i="1" s="1"/>
  <c r="G13" i="1"/>
  <c r="I13" i="1" s="1"/>
  <c r="F13" i="1"/>
  <c r="D13" i="1"/>
  <c r="G12" i="1"/>
  <c r="I12" i="1" s="1"/>
  <c r="D12" i="1"/>
  <c r="F12" i="1" s="1"/>
  <c r="I11" i="1"/>
  <c r="G11" i="1"/>
  <c r="D11" i="1"/>
  <c r="F11" i="1" s="1"/>
  <c r="G10" i="1"/>
  <c r="I10" i="1" s="1"/>
  <c r="D10" i="1"/>
  <c r="D16" i="1" s="1"/>
  <c r="F16" i="1" s="1"/>
  <c r="G9" i="1"/>
  <c r="I9" i="1" s="1"/>
  <c r="F9" i="1"/>
  <c r="D9" i="1"/>
  <c r="A9" i="1"/>
  <c r="A10" i="1" s="1"/>
  <c r="A11" i="1" s="1"/>
  <c r="A12" i="1" s="1"/>
  <c r="A13" i="1" s="1"/>
  <c r="A14" i="1" s="1"/>
  <c r="A15" i="1" s="1"/>
  <c r="G8" i="1"/>
  <c r="I8" i="1" s="1"/>
  <c r="D8" i="1"/>
  <c r="F8" i="1" s="1"/>
  <c r="A3" i="1"/>
  <c r="G16" i="1" l="1"/>
  <c r="I16" i="1" s="1"/>
  <c r="F10" i="1"/>
</calcChain>
</file>

<file path=xl/sharedStrings.xml><?xml version="1.0" encoding="utf-8"?>
<sst xmlns="http://schemas.openxmlformats.org/spreadsheetml/2006/main" count="59" uniqueCount="50">
  <si>
    <t>Jumlah dan Rasio Murid per Guru</t>
  </si>
  <si>
    <t>Pada SD, SMP, SMA dan SMK</t>
  </si>
  <si>
    <t>No</t>
  </si>
  <si>
    <t>Kode Wilayah</t>
  </si>
  <si>
    <t>Kecamatan</t>
  </si>
  <si>
    <t>SD</t>
  </si>
  <si>
    <t>SMP</t>
  </si>
  <si>
    <t>SMA</t>
  </si>
  <si>
    <t>SMK</t>
  </si>
  <si>
    <t>Murid</t>
  </si>
  <si>
    <t>Guru</t>
  </si>
  <si>
    <t>M/G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</si>
  <si>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</si>
  <si>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</si>
  <si>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</si>
  <si>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</si>
  <si>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</si>
  <si>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</si>
  <si>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</si>
  <si>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</si>
  <si>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</si>
  <si>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</si>
  <si>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</si>
  <si>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</si>
  <si>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</si>
  <si>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</si>
  <si>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</si>
  <si>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52.07.06</t>
  </si>
  <si>
    <t>Poto Tano</t>
  </si>
  <si>
    <t>52.07.03</t>
  </si>
  <si>
    <t>Seteluk</t>
  </si>
  <si>
    <t>52.07.02</t>
  </si>
  <si>
    <t>Taliwang</t>
  </si>
  <si>
    <t>52.07.05</t>
  </si>
  <si>
    <t>Brang Rea</t>
  </si>
  <si>
    <t>52.07.07</t>
  </si>
  <si>
    <t>Brang Ene</t>
  </si>
  <si>
    <t>52.07.01</t>
  </si>
  <si>
    <t>Jereweh</t>
  </si>
  <si>
    <t>52.07.08</t>
  </si>
  <si>
    <t>Maluk</t>
  </si>
  <si>
    <t>52.07.04</t>
  </si>
  <si>
    <t>Sekongkang</t>
  </si>
  <si>
    <t>Total</t>
  </si>
  <si>
    <t>Sumber : Dinas Pendidikan dan Kebudayaan</t>
  </si>
  <si>
    <t>Konsep : Jumlah dan Rasio Murid Per Guru</t>
  </si>
  <si>
    <t>Definisi : Jumlah peserta didik dalam setiap rombongan belajar untuk SD/MI tidak melebihi 32 orang dan untuk SMP/MTs tidak melebihi 36 orang ", (Permendikbud Nomor 23 Tahun 2013, Pasal 2 poin 2). Persyaratan pelaksanaan proses pembelajaran Jumlah maksimal peserta didik SMA/MA setiap rombongan belajar adalah 32 peserta didik". (Permendiknas Nomor 41 Tahun 2007 tentang Standar Proses untuk Satuan Pendidikan Dasar dan Menengah )</t>
  </si>
  <si>
    <t>Klasifikasi :Murid per Guru Pada SD, SMP, SMA dan SMK</t>
  </si>
  <si>
    <t>Ukuran : Jumlah &amp; Persentae</t>
  </si>
  <si>
    <t>Satuan : Orang &amp; Persentase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</si>
</sst>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rgb="FF3B3B3B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2" applyFont="1" applyAlignment="1">
      <alignment horizontal="center"/>
    </xf>
    <xf numFmtId="0" fontId="3" fillId="0" borderId="0" xfId="2" applyFont="1"/>
    <xf numFmtId="0" fontId="2" fillId="0" borderId="0" xfId="2" applyFont="1"/>
    <xf numFmtId="0" fontId="2" fillId="0" borderId="1" xfId="2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/>
    </xf>
    <xf numFmtId="0" fontId="4" fillId="0" borderId="3" xfId="2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0" fillId="0" borderId="1" xfId="0" quotePrefix="1" applyFont="1" applyBorder="1" applyAlignment="1">
      <alignment horizontal="center" vertical="center"/>
    </xf>
    <xf numFmtId="0" fontId="2" fillId="2" borderId="1" xfId="0" quotePrefix="1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2" applyFont="1" applyFill="1" applyBorder="1"/>
    <xf numFmtId="164" fontId="2" fillId="0" borderId="1" xfId="1" applyFont="1" applyFill="1" applyBorder="1"/>
    <xf numFmtId="166" fontId="2" fillId="0" borderId="1" xfId="3" applyNumberFormat="1" applyFont="1" applyFill="1" applyBorder="1"/>
    <xf numFmtId="1" fontId="3" fillId="0" borderId="1" xfId="2" applyNumberFormat="1" applyFont="1" applyFill="1" applyBorder="1"/>
    <xf numFmtId="165" fontId="3" fillId="2" borderId="1" xfId="3" applyFont="1" applyFill="1" applyBorder="1"/>
    <xf numFmtId="166" fontId="3" fillId="2" borderId="1" xfId="3" applyNumberFormat="1" applyFont="1" applyFill="1" applyBorder="1"/>
    <xf numFmtId="0" fontId="5" fillId="2" borderId="0" xfId="0" applyFont="1" applyFill="1"/>
    <xf numFmtId="43" fontId="3" fillId="2" borderId="1" xfId="2" applyNumberFormat="1" applyFont="1" applyFill="1" applyBorder="1"/>
    <xf numFmtId="166" fontId="3" fillId="2" borderId="1" xfId="2" applyNumberFormat="1" applyFont="1" applyFill="1" applyBorder="1"/>
    <xf numFmtId="164" fontId="2" fillId="0" borderId="1" xfId="1" applyFont="1" applyFill="1" applyBorder="1" applyAlignment="1">
      <alignment vertical="center"/>
    </xf>
    <xf numFmtId="166" fontId="2" fillId="0" borderId="1" xfId="3" applyNumberFormat="1" applyFont="1" applyFill="1" applyBorder="1" applyAlignment="1">
      <alignment vertical="center"/>
    </xf>
    <xf numFmtId="166" fontId="3" fillId="0" borderId="1" xfId="3" applyNumberFormat="1" applyFont="1" applyFill="1" applyBorder="1" applyAlignment="1">
      <alignment vertical="center"/>
    </xf>
    <xf numFmtId="1" fontId="3" fillId="0" borderId="1" xfId="2" applyNumberFormat="1" applyFont="1" applyFill="1" applyBorder="1" applyAlignment="1">
      <alignment vertical="center"/>
    </xf>
    <xf numFmtId="165" fontId="3" fillId="2" borderId="1" xfId="3" applyFont="1" applyFill="1" applyBorder="1" applyAlignment="1">
      <alignment vertical="center"/>
    </xf>
    <xf numFmtId="166" fontId="3" fillId="2" borderId="1" xfId="3" applyNumberFormat="1" applyFont="1" applyFill="1" applyBorder="1" applyAlignment="1">
      <alignment vertical="center"/>
    </xf>
    <xf numFmtId="43" fontId="3" fillId="2" borderId="1" xfId="2" applyNumberFormat="1" applyFont="1" applyFill="1" applyBorder="1" applyAlignment="1">
      <alignment vertical="center"/>
    </xf>
    <xf numFmtId="166" fontId="3" fillId="2" borderId="1" xfId="2" applyNumberFormat="1" applyFont="1" applyFill="1" applyBorder="1" applyAlignment="1">
      <alignment vertical="center"/>
    </xf>
    <xf numFmtId="0" fontId="2" fillId="0" borderId="0" xfId="0" applyFont="1"/>
    <xf numFmtId="0" fontId="5" fillId="0" borderId="0" xfId="0" applyFont="1"/>
  </cellXfs>
  <cellStyles count="4">
    <cellStyle name="Comma [0]" xfId="1" builtinId="6"/>
    <cellStyle name="Comma 3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OSHIBA\Downloads\Data%20New%20Dikbud%20Clear\buku%20saku%202020_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ksi%20Statistik\Downloads\Data_Prioritas_Dinas_Pendidikan_dan_Kebudayaan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"/>
      <sheetName val="tab2"/>
      <sheetName val="tab3"/>
      <sheetName val="Sheet6"/>
      <sheetName val="tab4"/>
      <sheetName val="tab5"/>
      <sheetName val="tab6"/>
      <sheetName val="Sheet5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8"/>
      <sheetName val="tab17"/>
      <sheetName val="tab19"/>
      <sheetName val="tab20"/>
      <sheetName val="Sheet4"/>
      <sheetName val="tab22"/>
      <sheetName val="tab21"/>
      <sheetName val="tab24"/>
      <sheetName val="tab23"/>
      <sheetName val="tab25"/>
      <sheetName val="tab26"/>
      <sheetName val="tabel32"/>
      <sheetName val="tab 31"/>
      <sheetName val="tab27"/>
      <sheetName val="tab 34"/>
      <sheetName val="tab 35"/>
      <sheetName val="tab 36"/>
      <sheetName val="tab 37"/>
      <sheetName val="tab38"/>
      <sheetName val="tab 39"/>
      <sheetName val="Sheet9"/>
      <sheetName val="tab42"/>
      <sheetName val="tab40"/>
      <sheetName val="apkpaud"/>
      <sheetName val="apktk"/>
      <sheetName val="ratio"/>
      <sheetName val="rsd"/>
      <sheetName val="APS"/>
      <sheetName val="Sheet1"/>
      <sheetName val="apk2007"/>
      <sheetName val="set"/>
      <sheetName val="Sheet2"/>
      <sheetName val="do"/>
      <sheetName val="apkapm"/>
      <sheetName val="DOAGMA"/>
      <sheetName val="rata lama sekolah"/>
      <sheetName val="Sheet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2">
          <cell r="A2" t="str">
            <v>Provinsi Nusa Tenggara Barat Tahun 2020/2021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</sheetNames>
    <sheetDataSet>
      <sheetData sheetId="0"/>
      <sheetData sheetId="1"/>
      <sheetData sheetId="2"/>
      <sheetData sheetId="3">
        <row r="9">
          <cell r="O9">
            <v>517</v>
          </cell>
        </row>
        <row r="10">
          <cell r="O10">
            <v>948</v>
          </cell>
        </row>
        <row r="11">
          <cell r="O11">
            <v>2105</v>
          </cell>
        </row>
        <row r="12">
          <cell r="O12">
            <v>681</v>
          </cell>
        </row>
        <row r="13">
          <cell r="O13">
            <v>274</v>
          </cell>
        </row>
        <row r="14">
          <cell r="O14">
            <v>414</v>
          </cell>
        </row>
        <row r="15">
          <cell r="O15">
            <v>580</v>
          </cell>
        </row>
        <row r="16">
          <cell r="O16">
            <v>350</v>
          </cell>
        </row>
      </sheetData>
      <sheetData sheetId="4">
        <row r="9">
          <cell r="O9">
            <v>1468</v>
          </cell>
        </row>
        <row r="10">
          <cell r="O10">
            <v>2327</v>
          </cell>
        </row>
        <row r="11">
          <cell r="O11">
            <v>6241</v>
          </cell>
        </row>
        <row r="12">
          <cell r="O12">
            <v>1898</v>
          </cell>
        </row>
        <row r="13">
          <cell r="O13">
            <v>743</v>
          </cell>
        </row>
        <row r="14">
          <cell r="O14">
            <v>1258</v>
          </cell>
        </row>
        <row r="15">
          <cell r="O15">
            <v>1495</v>
          </cell>
        </row>
        <row r="16">
          <cell r="O16">
            <v>1262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23"/>
  <sheetViews>
    <sheetView showGridLines="0" tabSelected="1" workbookViewId="0">
      <selection activeCell="Q8" sqref="Q8"/>
    </sheetView>
  </sheetViews>
  <sheetFormatPr defaultColWidth="9.140625" defaultRowHeight="15" x14ac:dyDescent="0.25"/>
  <cols>
    <col min="1" max="1" width="4.7109375" style="2" customWidth="1"/>
    <col min="2" max="2" width="13.28515625" style="2" bestFit="1" customWidth="1"/>
    <col min="3" max="3" width="17.5703125" style="2" customWidth="1"/>
    <col min="4" max="4" width="10.140625" style="2" customWidth="1"/>
    <col min="5" max="6" width="9.140625" style="2" customWidth="1"/>
    <col min="7" max="16384" width="9.140625" style="2"/>
  </cols>
  <sheetData>
    <row r="1" spans="1:1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25">
      <c r="A3" s="1" t="str">
        <f>+[1]apktk!A2</f>
        <v>Provinsi Nusa Tenggara Barat Tahun 2020/2021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x14ac:dyDescent="0.25">
      <c r="A4" s="3"/>
      <c r="B4" s="3"/>
      <c r="C4" s="3"/>
      <c r="D4" s="3"/>
      <c r="E4" s="3"/>
      <c r="F4" s="3"/>
      <c r="G4" s="3"/>
    </row>
    <row r="5" spans="1:15" x14ac:dyDescent="0.25">
      <c r="A5" s="4" t="s">
        <v>2</v>
      </c>
      <c r="B5" s="5" t="s">
        <v>3</v>
      </c>
      <c r="C5" s="4" t="s">
        <v>4</v>
      </c>
      <c r="D5" s="4" t="s">
        <v>5</v>
      </c>
      <c r="E5" s="4"/>
      <c r="F5" s="4"/>
      <c r="G5" s="4" t="s">
        <v>6</v>
      </c>
      <c r="H5" s="4"/>
      <c r="I5" s="4"/>
      <c r="J5" s="6" t="s">
        <v>7</v>
      </c>
      <c r="K5" s="6"/>
      <c r="L5" s="6"/>
      <c r="M5" s="6" t="s">
        <v>8</v>
      </c>
      <c r="N5" s="6"/>
      <c r="O5" s="6"/>
    </row>
    <row r="6" spans="1:15" x14ac:dyDescent="0.25">
      <c r="A6" s="4"/>
      <c r="B6" s="7"/>
      <c r="C6" s="4"/>
      <c r="D6" s="8" t="s">
        <v>9</v>
      </c>
      <c r="E6" s="8" t="s">
        <v>10</v>
      </c>
      <c r="F6" s="8" t="s">
        <v>11</v>
      </c>
      <c r="G6" s="8" t="s">
        <v>9</v>
      </c>
      <c r="H6" s="8" t="s">
        <v>10</v>
      </c>
      <c r="I6" s="8" t="s">
        <v>11</v>
      </c>
      <c r="J6" s="9" t="s">
        <v>9</v>
      </c>
      <c r="K6" s="9" t="s">
        <v>10</v>
      </c>
      <c r="L6" s="9" t="s">
        <v>11</v>
      </c>
      <c r="M6" s="9" t="s">
        <v>9</v>
      </c>
      <c r="N6" s="9" t="s">
        <v>10</v>
      </c>
      <c r="O6" s="9" t="s">
        <v>11</v>
      </c>
    </row>
    <row r="7" spans="1:15" x14ac:dyDescent="0.25">
      <c r="A7" s="10" t="s">
        <v>12</v>
      </c>
      <c r="B7" s="11" t="s">
        <v>13</v>
      </c>
      <c r="C7" s="10" t="s">
        <v>14</v>
      </c>
      <c r="D7" s="10" t="s">
        <v>15</v>
      </c>
      <c r="E7" s="10" t="s">
        <v>16</v>
      </c>
      <c r="F7" s="10" t="s">
        <v>17</v>
      </c>
      <c r="G7" s="10" t="s">
        <v>18</v>
      </c>
      <c r="H7" s="10" t="s">
        <v>19</v>
      </c>
      <c r="I7" s="10" t="s">
        <v>20</v>
      </c>
      <c r="J7" s="12" t="s">
        <v>21</v>
      </c>
      <c r="K7" s="12" t="s">
        <v>22</v>
      </c>
      <c r="L7" s="12" t="s">
        <v>23</v>
      </c>
      <c r="M7" s="12" t="s">
        <v>24</v>
      </c>
      <c r="N7" s="12" t="s">
        <v>25</v>
      </c>
      <c r="O7" s="12" t="s">
        <v>26</v>
      </c>
    </row>
    <row r="8" spans="1:15" x14ac:dyDescent="0.25">
      <c r="A8" s="13">
        <v>1</v>
      </c>
      <c r="B8" s="14" t="s">
        <v>27</v>
      </c>
      <c r="C8" s="15" t="s">
        <v>28</v>
      </c>
      <c r="D8" s="16">
        <f>[2]Sheet5!O9</f>
        <v>1468</v>
      </c>
      <c r="E8" s="17">
        <v>109</v>
      </c>
      <c r="F8" s="17">
        <f>D8/E8</f>
        <v>13.467889908256881</v>
      </c>
      <c r="G8" s="16">
        <f>[2]Sheet4!O9</f>
        <v>517</v>
      </c>
      <c r="H8" s="18">
        <v>89</v>
      </c>
      <c r="I8" s="18">
        <f>G8/H8</f>
        <v>5.808988764044944</v>
      </c>
      <c r="J8" s="19"/>
      <c r="K8" s="20"/>
      <c r="L8" s="21"/>
      <c r="M8" s="22"/>
      <c r="N8" s="23"/>
      <c r="O8" s="23"/>
    </row>
    <row r="9" spans="1:15" x14ac:dyDescent="0.25">
      <c r="A9" s="13">
        <f>+A8+1</f>
        <v>2</v>
      </c>
      <c r="B9" s="14" t="s">
        <v>29</v>
      </c>
      <c r="C9" s="15" t="s">
        <v>30</v>
      </c>
      <c r="D9" s="16">
        <f>[2]Sheet5!O10</f>
        <v>2327</v>
      </c>
      <c r="E9" s="17">
        <v>183</v>
      </c>
      <c r="F9" s="17">
        <f t="shared" ref="F9:F15" si="0">D9/E9</f>
        <v>12.71584699453552</v>
      </c>
      <c r="G9" s="16">
        <f>[2]Sheet4!O10</f>
        <v>948</v>
      </c>
      <c r="H9" s="18">
        <v>122</v>
      </c>
      <c r="I9" s="18">
        <f t="shared" ref="I9:I15" si="1">G9/H9</f>
        <v>7.7704918032786887</v>
      </c>
      <c r="J9" s="19"/>
      <c r="K9" s="20"/>
      <c r="L9" s="20"/>
      <c r="M9" s="22"/>
      <c r="N9" s="23"/>
      <c r="O9" s="23"/>
    </row>
    <row r="10" spans="1:15" x14ac:dyDescent="0.25">
      <c r="A10" s="13">
        <f t="shared" ref="A10:A15" si="2">+A9+1</f>
        <v>3</v>
      </c>
      <c r="B10" s="14" t="s">
        <v>31</v>
      </c>
      <c r="C10" s="15" t="s">
        <v>32</v>
      </c>
      <c r="D10" s="16">
        <f>[2]Sheet5!O11</f>
        <v>6241</v>
      </c>
      <c r="E10" s="17">
        <v>439</v>
      </c>
      <c r="F10" s="17">
        <f t="shared" si="0"/>
        <v>14.216400911161731</v>
      </c>
      <c r="G10" s="16">
        <f>[2]Sheet4!O11</f>
        <v>2105</v>
      </c>
      <c r="H10" s="18">
        <v>226</v>
      </c>
      <c r="I10" s="18">
        <f t="shared" si="1"/>
        <v>9.3141592920353986</v>
      </c>
      <c r="J10" s="19"/>
      <c r="K10" s="20"/>
      <c r="L10" s="20"/>
      <c r="M10" s="22"/>
      <c r="N10" s="23"/>
      <c r="O10" s="23"/>
    </row>
    <row r="11" spans="1:15" x14ac:dyDescent="0.25">
      <c r="A11" s="13">
        <f t="shared" si="2"/>
        <v>4</v>
      </c>
      <c r="B11" s="14" t="s">
        <v>33</v>
      </c>
      <c r="C11" s="15" t="s">
        <v>34</v>
      </c>
      <c r="D11" s="16">
        <f>[2]Sheet5!O12</f>
        <v>1898</v>
      </c>
      <c r="E11" s="17">
        <v>137</v>
      </c>
      <c r="F11" s="17">
        <f t="shared" si="0"/>
        <v>13.854014598540147</v>
      </c>
      <c r="G11" s="16">
        <f>[2]Sheet4!O12</f>
        <v>681</v>
      </c>
      <c r="H11" s="18">
        <v>102</v>
      </c>
      <c r="I11" s="18">
        <f t="shared" si="1"/>
        <v>6.6764705882352944</v>
      </c>
      <c r="J11" s="19"/>
      <c r="K11" s="20"/>
      <c r="L11" s="20"/>
      <c r="M11" s="22"/>
      <c r="N11" s="23"/>
      <c r="O11" s="23"/>
    </row>
    <row r="12" spans="1:15" x14ac:dyDescent="0.25">
      <c r="A12" s="13">
        <f t="shared" si="2"/>
        <v>5</v>
      </c>
      <c r="B12" s="14" t="s">
        <v>35</v>
      </c>
      <c r="C12" s="15" t="s">
        <v>36</v>
      </c>
      <c r="D12" s="16">
        <f>[2]Sheet5!O13</f>
        <v>743</v>
      </c>
      <c r="E12" s="17">
        <v>68</v>
      </c>
      <c r="F12" s="17">
        <f t="shared" si="0"/>
        <v>10.926470588235293</v>
      </c>
      <c r="G12" s="16">
        <f>[2]Sheet4!O13</f>
        <v>274</v>
      </c>
      <c r="H12" s="18">
        <v>38</v>
      </c>
      <c r="I12" s="18">
        <f t="shared" si="1"/>
        <v>7.2105263157894735</v>
      </c>
      <c r="J12" s="19"/>
      <c r="K12" s="20"/>
      <c r="L12" s="20"/>
      <c r="M12" s="22"/>
      <c r="N12" s="23"/>
      <c r="O12" s="23"/>
    </row>
    <row r="13" spans="1:15" x14ac:dyDescent="0.25">
      <c r="A13" s="13">
        <f t="shared" si="2"/>
        <v>6</v>
      </c>
      <c r="B13" s="14" t="s">
        <v>37</v>
      </c>
      <c r="C13" s="15" t="s">
        <v>38</v>
      </c>
      <c r="D13" s="16">
        <f>[2]Sheet5!O14</f>
        <v>1258</v>
      </c>
      <c r="E13" s="17">
        <v>80</v>
      </c>
      <c r="F13" s="17">
        <f t="shared" si="0"/>
        <v>15.725</v>
      </c>
      <c r="G13" s="16">
        <f>[2]Sheet4!O14</f>
        <v>414</v>
      </c>
      <c r="H13" s="18">
        <v>44</v>
      </c>
      <c r="I13" s="18">
        <f t="shared" si="1"/>
        <v>9.4090909090909083</v>
      </c>
      <c r="J13" s="19"/>
      <c r="K13" s="20"/>
      <c r="L13" s="20"/>
      <c r="M13" s="22"/>
      <c r="N13" s="23"/>
      <c r="O13" s="23"/>
    </row>
    <row r="14" spans="1:15" x14ac:dyDescent="0.25">
      <c r="A14" s="13">
        <f t="shared" si="2"/>
        <v>7</v>
      </c>
      <c r="B14" s="14" t="s">
        <v>39</v>
      </c>
      <c r="C14" s="15" t="s">
        <v>40</v>
      </c>
      <c r="D14" s="16">
        <f>[2]Sheet5!O15</f>
        <v>1495</v>
      </c>
      <c r="E14" s="17">
        <v>99</v>
      </c>
      <c r="F14" s="17">
        <f t="shared" si="0"/>
        <v>15.1010101010101</v>
      </c>
      <c r="G14" s="16">
        <f>[2]Sheet4!O15</f>
        <v>580</v>
      </c>
      <c r="H14" s="18">
        <v>27</v>
      </c>
      <c r="I14" s="18">
        <f t="shared" si="1"/>
        <v>21.481481481481481</v>
      </c>
      <c r="J14" s="19"/>
      <c r="K14" s="20"/>
      <c r="L14" s="20"/>
      <c r="M14" s="22"/>
      <c r="N14" s="23"/>
      <c r="O14" s="23"/>
    </row>
    <row r="15" spans="1:15" x14ac:dyDescent="0.25">
      <c r="A15" s="13">
        <f t="shared" si="2"/>
        <v>8</v>
      </c>
      <c r="B15" s="14" t="s">
        <v>41</v>
      </c>
      <c r="C15" s="15" t="s">
        <v>42</v>
      </c>
      <c r="D15" s="16">
        <f>[2]Sheet5!O16</f>
        <v>1262</v>
      </c>
      <c r="E15" s="17">
        <v>88</v>
      </c>
      <c r="F15" s="17">
        <f t="shared" si="0"/>
        <v>14.340909090909092</v>
      </c>
      <c r="G15" s="16">
        <f>[2]Sheet4!O16</f>
        <v>350</v>
      </c>
      <c r="H15" s="18">
        <v>30</v>
      </c>
      <c r="I15" s="18">
        <f t="shared" si="1"/>
        <v>11.666666666666666</v>
      </c>
      <c r="J15" s="19"/>
      <c r="K15" s="20"/>
      <c r="L15" s="20"/>
      <c r="M15" s="22"/>
      <c r="N15" s="23"/>
      <c r="O15" s="23"/>
    </row>
    <row r="16" spans="1:15" x14ac:dyDescent="0.25">
      <c r="A16" s="4" t="s">
        <v>43</v>
      </c>
      <c r="B16" s="4"/>
      <c r="C16" s="4"/>
      <c r="D16" s="24">
        <f>SUM(D8:D15)</f>
        <v>16692</v>
      </c>
      <c r="E16" s="25">
        <f>SUM(E8:E15)</f>
        <v>1203</v>
      </c>
      <c r="F16" s="25">
        <f>D16/E16</f>
        <v>13.875311720698255</v>
      </c>
      <c r="G16" s="24">
        <f>SUM(G8:G15)</f>
        <v>5869</v>
      </c>
      <c r="H16" s="26">
        <f>SUM(H8:H15)</f>
        <v>678</v>
      </c>
      <c r="I16" s="27">
        <f>G16/H16</f>
        <v>8.6563421828908549</v>
      </c>
      <c r="J16" s="28"/>
      <c r="K16" s="29"/>
      <c r="L16" s="29"/>
      <c r="M16" s="30"/>
      <c r="N16" s="31"/>
      <c r="O16" s="31"/>
    </row>
    <row r="17" spans="1:2" x14ac:dyDescent="0.25">
      <c r="A17" s="32" t="s">
        <v>44</v>
      </c>
      <c r="B17" s="32"/>
    </row>
    <row r="19" spans="1:2" x14ac:dyDescent="0.25">
      <c r="A19" s="33" t="s">
        <v>45</v>
      </c>
      <c r="B19" s="33"/>
    </row>
    <row r="20" spans="1:2" x14ac:dyDescent="0.25">
      <c r="A20" s="33" t="s">
        <v>46</v>
      </c>
      <c r="B20" s="33"/>
    </row>
    <row r="21" spans="1:2" x14ac:dyDescent="0.25">
      <c r="A21" s="33" t="s">
        <v>47</v>
      </c>
      <c r="B21" s="33"/>
    </row>
    <row r="22" spans="1:2" x14ac:dyDescent="0.25">
      <c r="A22" s="33" t="s">
        <v>48</v>
      </c>
      <c r="B22" s="33"/>
    </row>
    <row r="23" spans="1:2" x14ac:dyDescent="0.25">
      <c r="A23" s="33" t="s">
        <v>49</v>
      </c>
      <c r="B23" s="33"/>
    </row>
  </sheetData>
  <mergeCells count="11">
    <mergeCell ref="A16:C16"/>
    <mergeCell ref="A1:O1"/>
    <mergeCell ref="A2:O2"/>
    <mergeCell ref="A3:O3"/>
    <mergeCell ref="A5:A6"/>
    <mergeCell ref="B5:B6"/>
    <mergeCell ref="C5:C6"/>
    <mergeCell ref="D5:F5"/>
    <mergeCell ref="G5:I5"/>
    <mergeCell ref="J5:L5"/>
    <mergeCell ref="M5:O5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Seksi Statistik</dc:creator>
  <cp:lastModifiedBy>Seksi Statistik</cp:lastModifiedBy>
  <dcterms:created xsi:type="dcterms:W3CDTF">2023-02-24T04:43:55Z</dcterms:created>
  <dcterms:modified xsi:type="dcterms:W3CDTF">2023-02-24T04:45:42Z</dcterms:modified>
</cp:coreProperties>
</file>